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V:\00本部事務\01教育・学生支援部\06国際交流課\02学生受入チーム\02_受入(admission)\2021-2022受入（学内手続き）\【2021.秋受入】1 申請受付\01_募集要項 12月中旬発出\02 Type U\確定版\"/>
    </mc:Choice>
  </mc:AlternateContent>
  <xr:revisionPtr revIDLastSave="0" documentId="13_ncr:1_{FF095833-5718-42FF-B987-EE55EC52F33E}" xr6:coauthVersionLast="45" xr6:coauthVersionMax="45" xr10:uidLastSave="{00000000-0000-0000-0000-000000000000}"/>
  <workbookProtection workbookAlgorithmName="SHA-512" workbookHashValue="AmskiVqY5oB3zXig3L+GdT1mPKBkjCvFskjV7jmXbxBnZFGAquXFes1tGhcqFfnwv3FJGkraR2HKNmuTlzPvdg==" workbookSaltValue="RFfBrs+kH3Ne+mbM3Nb6kA==" workbookSpinCount="100000" lockStructure="1"/>
  <bookViews>
    <workbookView xWindow="2460" yWindow="2460" windowWidth="21600" windowHeight="11385" xr2:uid="{00000000-000D-0000-FFFF-FFFF00000000}"/>
  </bookViews>
  <sheets>
    <sheet name="Application" sheetId="1" r:id="rId1"/>
    <sheet name="大学作業用" sheetId="4" r:id="rId2"/>
    <sheet name="リスト" sheetId="3" state="hidden" r:id="rId3"/>
  </sheets>
  <definedNames>
    <definedName name="_xlnm._FilterDatabase" localSheetId="0" hidden="1">Application!$A$58:$AP$81</definedName>
    <definedName name="_xlnm._FilterDatabase" localSheetId="2" hidden="1">リスト!$H$1:$I$1</definedName>
    <definedName name="_xlnm.Print_Area" localSheetId="0">Application!$A$1:$AP$108</definedName>
    <definedName name="_xlnm.Print_Area" localSheetId="2">リスト!$A$1:$AC$197</definedName>
    <definedName name="yesno">リスト!$E$2:$E$3</definedName>
    <definedName name="スコア提出不要理由英文">リスト!#REF!</definedName>
    <definedName name="英語学部">リスト!#REF!</definedName>
    <definedName name="英語協定校">リスト!$I$2:$I$80</definedName>
    <definedName name="英語状態">リスト!#REF!</definedName>
    <definedName name="英語能力">リスト!$Q$2:$Q$6</definedName>
    <definedName name="学期">リスト!#REF!</definedName>
    <definedName name="学年">リスト!$M$2:$M$9</definedName>
    <definedName name="学部・研究科">リスト!#REF!</definedName>
    <definedName name="学歴">リスト!$S$2:$S$4</definedName>
    <definedName name="協定校">リスト!$H$2:$H$65</definedName>
    <definedName name="協定校リスト">リスト!$H$2:$H$80</definedName>
    <definedName name="協定校名今回分英文">リスト!#REF!</definedName>
    <definedName name="月">リスト!$Q$2:$Q$14</definedName>
    <definedName name="国籍">リスト!$F$2:$F$197</definedName>
    <definedName name="資格">リスト!$R$2:$R$4</definedName>
    <definedName name="受給状況英語">リスト!#REF!</definedName>
    <definedName name="申請時期">リスト!#REF!</definedName>
    <definedName name="身分">リスト!$K$2:$K$4</definedName>
    <definedName name="水コア提出不要理由英文">リスト!#REF!</definedName>
    <definedName name="日本語能力">リスト!$P$2:$P$6</definedName>
    <definedName name="年">リスト!$P$2:$P$18</definedName>
    <definedName name="留学期間">リスト!$N$2:$N$3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4" l="1"/>
  <c r="B90" i="1" l="1"/>
  <c r="Z3" i="4"/>
  <c r="Y3" i="4"/>
  <c r="D3" i="4"/>
  <c r="C3" i="4" s="1"/>
  <c r="C2" i="4" s="1"/>
  <c r="AL3" i="4"/>
  <c r="AL2" i="4"/>
  <c r="AG3" i="4"/>
  <c r="AF3" i="4"/>
  <c r="A5" i="1"/>
  <c r="A33" i="1"/>
  <c r="AK3" i="4"/>
  <c r="AK2" i="4"/>
  <c r="AJ3" i="4"/>
  <c r="AJ2" i="4"/>
  <c r="AI3" i="4"/>
  <c r="AI2" i="4"/>
  <c r="B2" i="4"/>
  <c r="AE3" i="4"/>
  <c r="AE2" i="4" s="1"/>
  <c r="W14" i="1"/>
  <c r="O3" i="4" s="1"/>
  <c r="O2" i="4" s="1"/>
  <c r="AG2" i="4"/>
  <c r="U3" i="4"/>
  <c r="U2" i="4" s="1"/>
  <c r="T3" i="4"/>
  <c r="T2" i="4" s="1"/>
  <c r="R3" i="4"/>
  <c r="S3" i="4"/>
  <c r="S2" i="4" s="1"/>
  <c r="P3" i="4"/>
  <c r="Q3" i="4"/>
  <c r="Q2" i="4" s="1"/>
  <c r="P2" i="4"/>
  <c r="AF2" i="4"/>
  <c r="AB3" i="4"/>
  <c r="AB2" i="4"/>
  <c r="AA3" i="4"/>
  <c r="AA2" i="4"/>
  <c r="AH3" i="4"/>
  <c r="AH2" i="4"/>
  <c r="N3" i="4"/>
  <c r="AD3" i="4"/>
  <c r="Z2" i="4"/>
  <c r="Y2" i="4"/>
  <c r="H3" i="4"/>
  <c r="H2" i="4"/>
  <c r="F3" i="4"/>
  <c r="F2" i="4"/>
  <c r="X3" i="4"/>
  <c r="X2" i="4"/>
  <c r="K3" i="4"/>
  <c r="K2" i="4"/>
  <c r="J3" i="4"/>
  <c r="J2" i="4"/>
  <c r="I3" i="4"/>
  <c r="AD2" i="4"/>
  <c r="AC3" i="4"/>
  <c r="AC2" i="4"/>
  <c r="W3" i="4"/>
  <c r="W2" i="4"/>
  <c r="V3" i="4"/>
  <c r="V2" i="4"/>
  <c r="M3" i="4"/>
  <c r="M2" i="4"/>
  <c r="R2" i="4"/>
  <c r="L2" i="4"/>
  <c r="L3" i="4"/>
  <c r="I2" i="4"/>
  <c r="E3" i="4" l="1"/>
  <c r="E2" i="4" s="1"/>
  <c r="D2" i="4"/>
</calcChain>
</file>

<file path=xl/sharedStrings.xml><?xml version="1.0" encoding="utf-8"?>
<sst xmlns="http://schemas.openxmlformats.org/spreadsheetml/2006/main" count="751" uniqueCount="733">
  <si>
    <t>Family</t>
    <phoneticPr fontId="1"/>
  </si>
  <si>
    <t>Given</t>
    <phoneticPr fontId="1"/>
  </si>
  <si>
    <t>Middle (if applicable)</t>
    <phoneticPr fontId="1"/>
  </si>
  <si>
    <t>Name in Chinese characters/kanji (if applicable)</t>
    <phoneticPr fontId="1"/>
  </si>
  <si>
    <t>University</t>
    <phoneticPr fontId="1"/>
  </si>
  <si>
    <t>Faculty/School</t>
    <phoneticPr fontId="1"/>
  </si>
  <si>
    <t xml:space="preserve">Japanese </t>
    <phoneticPr fontId="1"/>
  </si>
  <si>
    <t xml:space="preserve">English </t>
    <phoneticPr fontId="1"/>
  </si>
  <si>
    <t>Name of school</t>
  </si>
  <si>
    <t xml:space="preserve">from </t>
    <phoneticPr fontId="1"/>
  </si>
  <si>
    <t>to</t>
    <phoneticPr fontId="1"/>
  </si>
  <si>
    <t>Major and Diploma /Degree</t>
    <phoneticPr fontId="1"/>
  </si>
  <si>
    <t xml:space="preserve">Location </t>
    <phoneticPr fontId="1"/>
  </si>
  <si>
    <t>4. Sex</t>
    <phoneticPr fontId="1"/>
  </si>
  <si>
    <r>
      <t xml:space="preserve">3. What are your long-term goals and how will studying at UTokyo help you meet those goals?  </t>
    </r>
    <r>
      <rPr>
        <sz val="11"/>
        <color theme="1"/>
        <rFont val="ＭＳ Ｐゴシック"/>
        <family val="2"/>
        <charset val="128"/>
      </rPr>
      <t>　　　　</t>
    </r>
    <r>
      <rPr>
        <sz val="11"/>
        <color theme="1"/>
        <rFont val="ＭＳ Ｐゴシック"/>
        <family val="3"/>
        <charset val="128"/>
      </rPr>
      <t xml:space="preserve">　
</t>
    </r>
    <r>
      <rPr>
        <sz val="11"/>
        <color theme="1"/>
        <rFont val="Calibri"/>
        <family val="2"/>
      </rPr>
      <t xml:space="preserve">    </t>
    </r>
    <r>
      <rPr>
        <sz val="11"/>
        <color theme="1"/>
        <rFont val="ＭＳ Ｐゴシック"/>
        <family val="3"/>
        <charset val="128"/>
      </rPr>
      <t>将来の目標と、東京大学での留学経験はそれにどう活かされますか</t>
    </r>
    <phoneticPr fontId="1"/>
  </si>
  <si>
    <t>Educational Background, starting from the secondary/high school education to the most recent higher education (university) at the time of application.</t>
    <phoneticPr fontId="1"/>
  </si>
  <si>
    <t>Secondary Education (high school)</t>
    <phoneticPr fontId="1"/>
  </si>
  <si>
    <t>Field of study</t>
    <phoneticPr fontId="1"/>
  </si>
  <si>
    <t>Maximum Grade Point at your university</t>
    <phoneticPr fontId="1"/>
  </si>
  <si>
    <t>1. Name (as it appears on your passport)</t>
    <phoneticPr fontId="1"/>
  </si>
  <si>
    <t>2. Date of Birth</t>
    <phoneticPr fontId="1"/>
  </si>
  <si>
    <t>Score</t>
    <phoneticPr fontId="1"/>
  </si>
  <si>
    <t>英語協定校</t>
    <rPh sb="0" eb="2">
      <t>エイゴ</t>
    </rPh>
    <rPh sb="2" eb="4">
      <t>キョウテイ</t>
    </rPh>
    <rPh sb="4" eb="5">
      <t>コウ</t>
    </rPh>
    <phoneticPr fontId="20"/>
  </si>
  <si>
    <t>協定校</t>
    <rPh sb="0" eb="2">
      <t>キョウテイ</t>
    </rPh>
    <rPh sb="2" eb="3">
      <t>コウ</t>
    </rPh>
    <phoneticPr fontId="20"/>
  </si>
  <si>
    <t>国立交通大学</t>
  </si>
  <si>
    <t>Shanghai Jiao Tong University</t>
  </si>
  <si>
    <t>上海交通大学</t>
  </si>
  <si>
    <t>Tsinghua University</t>
  </si>
  <si>
    <t>清華大学</t>
  </si>
  <si>
    <t xml:space="preserve">Nankai University </t>
  </si>
  <si>
    <t>南開大学</t>
  </si>
  <si>
    <t>Fudan University</t>
  </si>
  <si>
    <t>Peking University</t>
  </si>
  <si>
    <t>The University of Hong Kong</t>
  </si>
  <si>
    <t>Gadjah Mada University</t>
  </si>
  <si>
    <t>Korea University</t>
  </si>
  <si>
    <t>Seoul National University</t>
  </si>
  <si>
    <t>ソウル大学校</t>
  </si>
  <si>
    <t>Pohang University of Science and Technology(POSTECH)</t>
  </si>
  <si>
    <t>浦項工科大学校(POSTECH)</t>
  </si>
  <si>
    <t xml:space="preserve">Yonsei University </t>
  </si>
  <si>
    <t>延世大学校</t>
  </si>
  <si>
    <t>University of Malaya</t>
  </si>
  <si>
    <t>マラヤ大学</t>
  </si>
  <si>
    <t>フィリピン大学</t>
  </si>
  <si>
    <t>Chulalongkorn University</t>
  </si>
  <si>
    <t>チュラロンコン大学</t>
  </si>
  <si>
    <t>Universidade de São Paulo</t>
  </si>
  <si>
    <t>サンパウロ大学</t>
  </si>
  <si>
    <t>チリ大学</t>
  </si>
  <si>
    <t>チリ・カトリック大学</t>
  </si>
  <si>
    <t>University of Toronto</t>
  </si>
  <si>
    <t>トロント大学</t>
  </si>
  <si>
    <t xml:space="preserve">McGill University </t>
  </si>
  <si>
    <t>マギル大学</t>
  </si>
  <si>
    <t>Yale University(Fox International Fellowship Program)</t>
  </si>
  <si>
    <t>イェール大学(Fox International Fellowship Program)</t>
  </si>
  <si>
    <t>イリノイ大学アーバナ・シャンペーン校</t>
  </si>
  <si>
    <t>Johns Hopkins University</t>
  </si>
  <si>
    <t>ジョンズ・ホプキンス大学</t>
  </si>
  <si>
    <t>Swarthmore College</t>
  </si>
  <si>
    <t>スウァスモアカレッジ</t>
  </si>
  <si>
    <t>The University of Adelaide</t>
  </si>
  <si>
    <t>アデレード大学</t>
  </si>
  <si>
    <t>The University of Sydney</t>
  </si>
  <si>
    <t>シドニー大学</t>
  </si>
  <si>
    <t>The University of Melbourne</t>
  </si>
  <si>
    <t>メルボルン大学</t>
  </si>
  <si>
    <t>Monash University</t>
  </si>
  <si>
    <t>モナシュ大学</t>
  </si>
  <si>
    <t>オークランド大学</t>
  </si>
  <si>
    <t>オタゴ大学</t>
  </si>
  <si>
    <t>コペンハーゲン大学</t>
  </si>
  <si>
    <t>ヘルシンキ大学</t>
  </si>
  <si>
    <t>École Polytechnique</t>
  </si>
  <si>
    <t>EHESS(社会科学高等研究院)</t>
  </si>
  <si>
    <t>ストラスブール大学</t>
  </si>
  <si>
    <t>パリ政治学院(シアンスポ)</t>
  </si>
  <si>
    <t>ケルン大学</t>
  </si>
  <si>
    <t>Free University of Berlin</t>
  </si>
  <si>
    <t>ベルリン自由大学</t>
  </si>
  <si>
    <t>Trinity College Dublin</t>
  </si>
  <si>
    <t>University of Groningen</t>
  </si>
  <si>
    <t>フローニンゲン大学</t>
  </si>
  <si>
    <t>Leiden University</t>
  </si>
  <si>
    <t>ライデン大学</t>
  </si>
  <si>
    <t>サンクトペテルブルク大学</t>
  </si>
  <si>
    <t>Uppsala University</t>
  </si>
  <si>
    <t>ウプサラ大学</t>
  </si>
  <si>
    <t>Stockholm University</t>
  </si>
  <si>
    <t>ストックホルム大学</t>
  </si>
  <si>
    <t>Lund University</t>
  </si>
  <si>
    <t>ルンド大学</t>
  </si>
  <si>
    <t>ジュネーヴ大学</t>
  </si>
  <si>
    <t>エクセター大学</t>
  </si>
  <si>
    <t>サウサンプトン大学</t>
  </si>
  <si>
    <t>The University of Sheffield</t>
  </si>
  <si>
    <t>シェフィールド大学</t>
  </si>
  <si>
    <t>ダラム大学</t>
  </si>
  <si>
    <t>SOAS, University of London</t>
  </si>
  <si>
    <t>学年</t>
    <rPh sb="0" eb="2">
      <t>ガクネン</t>
    </rPh>
    <phoneticPr fontId="1"/>
  </si>
  <si>
    <t>T-cens Application No.</t>
    <phoneticPr fontId="1"/>
  </si>
  <si>
    <t xml:space="preserve">Home University </t>
  </si>
  <si>
    <t>大学名</t>
  </si>
  <si>
    <t>Faculty</t>
  </si>
  <si>
    <t>Major</t>
  </si>
  <si>
    <t>Family Name</t>
  </si>
  <si>
    <t>Middle Name</t>
  </si>
  <si>
    <t>First Name</t>
  </si>
  <si>
    <t>Name</t>
  </si>
  <si>
    <t>Date of Birth</t>
  </si>
  <si>
    <t>日本語</t>
  </si>
  <si>
    <t>英語</t>
  </si>
  <si>
    <t>Memo</t>
    <phoneticPr fontId="1"/>
  </si>
  <si>
    <t>性別</t>
    <phoneticPr fontId="1"/>
  </si>
  <si>
    <t>月</t>
    <rPh sb="0" eb="1">
      <t>ゲツ</t>
    </rPh>
    <phoneticPr fontId="1"/>
  </si>
  <si>
    <t>日</t>
    <rPh sb="0" eb="1">
      <t>ヒ</t>
    </rPh>
    <phoneticPr fontId="1"/>
  </si>
  <si>
    <t>性別</t>
    <rPh sb="0" eb="2">
      <t>セイベツ</t>
    </rPh>
    <phoneticPr fontId="1"/>
  </si>
  <si>
    <t>Male</t>
    <phoneticPr fontId="1"/>
  </si>
  <si>
    <t>Female</t>
    <phoneticPr fontId="1"/>
  </si>
  <si>
    <t>Yes/No</t>
    <phoneticPr fontId="1"/>
  </si>
  <si>
    <t>Yes</t>
    <phoneticPr fontId="1"/>
  </si>
  <si>
    <t>No</t>
    <phoneticPr fontId="1"/>
  </si>
  <si>
    <t>7. Home Institution</t>
    <phoneticPr fontId="1"/>
  </si>
  <si>
    <t>11. Educational Background</t>
    <phoneticPr fontId="1"/>
  </si>
  <si>
    <t>2 (if applicable)</t>
    <phoneticPr fontId="1"/>
  </si>
  <si>
    <t>Country of Citizenship 2</t>
    <phoneticPr fontId="1"/>
  </si>
  <si>
    <t xml:space="preserve">国籍1 </t>
    <rPh sb="0" eb="2">
      <t>コクセキ</t>
    </rPh>
    <phoneticPr fontId="1"/>
  </si>
  <si>
    <t>国籍２</t>
    <rPh sb="0" eb="2">
      <t>コクセキ</t>
    </rPh>
    <phoneticPr fontId="1"/>
  </si>
  <si>
    <t>国　名（英語表記）</t>
  </si>
  <si>
    <t>国　名　（日本語表記）</t>
  </si>
  <si>
    <t>バルバドス</t>
  </si>
  <si>
    <t>ベリーズ</t>
  </si>
  <si>
    <t>Bosnia and Herzegovina</t>
  </si>
  <si>
    <t>ブルキナファソ</t>
  </si>
  <si>
    <t>カナダ</t>
  </si>
  <si>
    <t>中央アフリカ共和国</t>
  </si>
  <si>
    <t>ドミニカ国</t>
  </si>
  <si>
    <t>バハマ国</t>
  </si>
  <si>
    <t>ガイアナ協同共和国</t>
  </si>
  <si>
    <t>コンゴ民主共和国</t>
  </si>
  <si>
    <t>サントメ・プリンシペ民主共和国</t>
  </si>
  <si>
    <t>ドミニカ共和国</t>
  </si>
  <si>
    <t>コモロイスラム連邦共和国</t>
  </si>
  <si>
    <t>グレナダ</t>
  </si>
  <si>
    <t>インド</t>
  </si>
  <si>
    <t>アイルランド</t>
  </si>
  <si>
    <t>ジャマイカ</t>
  </si>
  <si>
    <t>レソト王国</t>
  </si>
  <si>
    <t>マレーシア</t>
  </si>
  <si>
    <t>ニュージーランド</t>
  </si>
  <si>
    <t>アンドラ公国</t>
  </si>
  <si>
    <t>モナコ公国</t>
  </si>
  <si>
    <t>アンゴラ共和国</t>
  </si>
  <si>
    <t>ベナン共和国</t>
  </si>
  <si>
    <t>ブルンジ共和国</t>
  </si>
  <si>
    <t>カーボベルデ共和国</t>
  </si>
  <si>
    <t>チリ</t>
  </si>
  <si>
    <t>ジブチ共和国</t>
  </si>
  <si>
    <t>赤道ギニア共和国</t>
  </si>
  <si>
    <t>ギニアビサウ共和国</t>
  </si>
  <si>
    <t>大韓民国</t>
  </si>
  <si>
    <t>マリ共和国</t>
  </si>
  <si>
    <t>モーリシャス共和国</t>
  </si>
  <si>
    <t>モザンビーク共和国</t>
  </si>
  <si>
    <t>ナミビア共和国</t>
  </si>
  <si>
    <t>ニジェール共和国</t>
  </si>
  <si>
    <t>ルワンダ共和国</t>
  </si>
  <si>
    <t>サンマリノ共和国</t>
  </si>
  <si>
    <t>セイシェル共和国</t>
  </si>
  <si>
    <t>スリナム共和国</t>
  </si>
  <si>
    <t>ガンビア共和国</t>
  </si>
  <si>
    <t>トーゴ共和国</t>
  </si>
  <si>
    <t>ルーマニア</t>
  </si>
  <si>
    <t>セントクリストファー・ネイビス</t>
  </si>
  <si>
    <t>セントビンセントおよびグレナディーン諸島</t>
  </si>
  <si>
    <t>ソロモン諸島</t>
  </si>
  <si>
    <t>ソマリア民主共和国</t>
  </si>
  <si>
    <t>スペイン</t>
  </si>
  <si>
    <t>エリトリア国</t>
  </si>
  <si>
    <t>スーダン共和国</t>
  </si>
  <si>
    <t>トルクメニスタン</t>
  </si>
  <si>
    <t>ウクライナ</t>
  </si>
  <si>
    <t>アラブ首長国連邦</t>
  </si>
  <si>
    <t>アメリカ合衆国</t>
  </si>
  <si>
    <t>Bachelor's</t>
  </si>
  <si>
    <t xml:space="preserve">Master's </t>
    <phoneticPr fontId="1"/>
  </si>
  <si>
    <t xml:space="preserve">Doctoral </t>
    <phoneticPr fontId="1"/>
  </si>
  <si>
    <t>留学期間</t>
    <rPh sb="0" eb="2">
      <t>リュウガク</t>
    </rPh>
    <rPh sb="2" eb="4">
      <t>キカン</t>
    </rPh>
    <phoneticPr fontId="1"/>
  </si>
  <si>
    <t>日本語</t>
    <rPh sb="0" eb="3">
      <t>ニホンゴ</t>
    </rPh>
    <phoneticPr fontId="20"/>
  </si>
  <si>
    <t>英語</t>
    <rPh sb="0" eb="2">
      <t>エイゴ</t>
    </rPh>
    <phoneticPr fontId="20"/>
  </si>
  <si>
    <t>TOEFL iBT</t>
    <phoneticPr fontId="1"/>
  </si>
  <si>
    <t>IELTS</t>
    <phoneticPr fontId="1"/>
  </si>
  <si>
    <t>Other</t>
    <phoneticPr fontId="1"/>
  </si>
  <si>
    <t>資格</t>
    <rPh sb="0" eb="2">
      <t>シカク</t>
    </rPh>
    <phoneticPr fontId="1"/>
  </si>
  <si>
    <t>学歴</t>
    <rPh sb="0" eb="2">
      <t>ガクレキ</t>
    </rPh>
    <phoneticPr fontId="1"/>
  </si>
  <si>
    <t>Secondary Education (high school)</t>
    <phoneticPr fontId="1"/>
  </si>
  <si>
    <t>Higher education (graduate)</t>
    <phoneticPr fontId="1"/>
  </si>
  <si>
    <t>Higher education (undergraduate)</t>
    <phoneticPr fontId="1"/>
  </si>
  <si>
    <t>Year of study</t>
    <phoneticPr fontId="1"/>
  </si>
  <si>
    <t>years old</t>
    <phoneticPr fontId="1"/>
  </si>
  <si>
    <t>Cumulative GPA</t>
    <phoneticPr fontId="1"/>
  </si>
  <si>
    <t>メールアドレス1</t>
    <phoneticPr fontId="1"/>
  </si>
  <si>
    <t>メールアドレス2</t>
    <phoneticPr fontId="1"/>
  </si>
  <si>
    <t>英語テスト</t>
    <rPh sb="0" eb="2">
      <t>エイゴ</t>
    </rPh>
    <phoneticPr fontId="1"/>
  </si>
  <si>
    <t>英語テスト　スコア</t>
    <rPh sb="0" eb="2">
      <t>エイゴ</t>
    </rPh>
    <phoneticPr fontId="1"/>
  </si>
  <si>
    <t>学年
（留学中）</t>
    <phoneticPr fontId="1"/>
  </si>
  <si>
    <t>課程（留学中）</t>
    <rPh sb="0" eb="2">
      <t>カテイ</t>
    </rPh>
    <rPh sb="3" eb="6">
      <t>リュウガクチュウ</t>
    </rPh>
    <phoneticPr fontId="1"/>
  </si>
  <si>
    <t>Sex</t>
    <phoneticPr fontId="1"/>
  </si>
  <si>
    <t>男</t>
    <rPh sb="0" eb="1">
      <t>オトコ</t>
    </rPh>
    <phoneticPr fontId="1"/>
  </si>
  <si>
    <t>女</t>
    <rPh sb="0" eb="1">
      <t>オンナ</t>
    </rPh>
    <phoneticPr fontId="1"/>
  </si>
  <si>
    <t>2 (if applicable)</t>
    <phoneticPr fontId="1"/>
  </si>
  <si>
    <t>学部名</t>
    <rPh sb="0" eb="3">
      <t>ガクブメイ</t>
    </rPh>
    <phoneticPr fontId="1"/>
  </si>
  <si>
    <t>Country of Citizenship 1</t>
    <phoneticPr fontId="1"/>
  </si>
  <si>
    <t>受入期間</t>
    <rPh sb="0" eb="2">
      <t>ウケイレ</t>
    </rPh>
    <rPh sb="2" eb="4">
      <t>キカン</t>
    </rPh>
    <phoneticPr fontId="1"/>
  </si>
  <si>
    <t>Program</t>
    <phoneticPr fontId="20"/>
  </si>
  <si>
    <t>課程</t>
    <rPh sb="0" eb="2">
      <t>カテイ</t>
    </rPh>
    <phoneticPr fontId="1"/>
  </si>
  <si>
    <t>学士</t>
    <rPh sb="0" eb="2">
      <t>ガクシ</t>
    </rPh>
    <phoneticPr fontId="1"/>
  </si>
  <si>
    <t>修士</t>
    <rPh sb="0" eb="2">
      <t>シュウシ</t>
    </rPh>
    <phoneticPr fontId="1"/>
  </si>
  <si>
    <t>博士</t>
    <rPh sb="0" eb="2">
      <t>ハカセ</t>
    </rPh>
    <phoneticPr fontId="1"/>
  </si>
  <si>
    <t>10. Current Cumulative Grade Point Average at your university (if applicable)</t>
  </si>
  <si>
    <r>
      <t xml:space="preserve"> - Please</t>
    </r>
    <r>
      <rPr>
        <b/>
        <u/>
        <sz val="12"/>
        <rFont val="Calibri"/>
        <family val="2"/>
      </rPr>
      <t xml:space="preserve"> fill in </t>
    </r>
    <r>
      <rPr>
        <sz val="12"/>
        <rFont val="Calibri"/>
        <family val="2"/>
      </rPr>
      <t>all the required fields below.</t>
    </r>
    <phoneticPr fontId="1"/>
  </si>
  <si>
    <t>Language of Instruction</t>
    <phoneticPr fontId="1"/>
  </si>
  <si>
    <t>Years</t>
    <phoneticPr fontId="1"/>
  </si>
  <si>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</si>
  <si>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</si>
  <si>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</si>
  <si>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</si>
  <si>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</si>
  <si>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</si>
  <si>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</si>
  <si>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</si>
  <si>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</si>
  <si>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</si>
  <si>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</si>
  <si>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The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</si>
  <si>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</si>
  <si>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</si>
  <si>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</si>
  <si>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</si>
  <si>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</si>
  <si>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</si>
  <si>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</si>
  <si>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</si>
  <si>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</si>
  <si>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</si>
  <si>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Brazil </t>
  </si>
  <si>
    <t xml:space="preserve">Brunei </t>
  </si>
  <si>
    <t xml:space="preserve">Bulgaria </t>
  </si>
  <si>
    <t xml:space="preserve">Burkina Faso </t>
  </si>
  <si>
    <t xml:space="preserve">Burma/Myanmar </t>
  </si>
  <si>
    <t xml:space="preserve">Burundi </t>
  </si>
  <si>
    <t xml:space="preserve">Cabo Verde </t>
  </si>
  <si>
    <t xml:space="preserve">Cambodia </t>
  </si>
  <si>
    <t xml:space="preserve">Cameroon </t>
  </si>
  <si>
    <t xml:space="preserve">Canada </t>
  </si>
  <si>
    <t xml:space="preserve">Central African Republic </t>
  </si>
  <si>
    <t xml:space="preserve">Chad </t>
  </si>
  <si>
    <t xml:space="preserve">Chile </t>
  </si>
  <si>
    <t xml:space="preserve">Colombia </t>
  </si>
  <si>
    <t xml:space="preserve">Comoros </t>
  </si>
  <si>
    <t xml:space="preserve">Congo (Brazzaville) </t>
  </si>
  <si>
    <t xml:space="preserve">Congo (Kinshasa) </t>
  </si>
  <si>
    <t xml:space="preserve">Costa Rica </t>
  </si>
  <si>
    <t xml:space="preserve">Côte d'Ivoire </t>
  </si>
  <si>
    <t xml:space="preserve">Croatia </t>
  </si>
  <si>
    <t xml:space="preserve">Cuba </t>
  </si>
  <si>
    <t xml:space="preserve">Cyprus </t>
  </si>
  <si>
    <t xml:space="preserve">Czechia/Czech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</si>
  <si>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</si>
  <si>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</si>
  <si>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</si>
  <si>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</si>
  <si>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</si>
  <si>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</si>
  <si>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</si>
  <si>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</si>
  <si>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</si>
  <si>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</si>
  <si>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</si>
  <si>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</si>
  <si>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</si>
  <si>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</si>
  <si>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</si>
  <si>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</si>
  <si>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</si>
  <si>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</si>
  <si>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</si>
  <si>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</si>
  <si>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</si>
  <si>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</si>
  <si>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</si>
  <si>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</si>
  <si>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</si>
  <si>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</si>
  <si>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Holy See/State of the City of Vatican </t>
  </si>
  <si>
    <t xml:space="preserve">Honduras </t>
  </si>
  <si>
    <t>香港</t>
    <rPh sb="0" eb="2">
      <t>ホンコン</t>
    </rPh>
    <phoneticPr fontId="7"/>
  </si>
  <si>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</si>
  <si>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</si>
  <si>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</si>
  <si>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</si>
  <si>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</si>
  <si>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</si>
  <si>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</si>
  <si>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</si>
  <si>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</si>
  <si>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</si>
  <si>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</si>
  <si>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</si>
  <si>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</si>
  <si>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</si>
  <si>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</si>
  <si>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Korea, North </t>
  </si>
  <si>
    <t xml:space="preserve">Korea, South </t>
  </si>
  <si>
    <t xml:space="preserve">Kosovo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</si>
  <si>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</si>
  <si>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</si>
  <si>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</si>
  <si>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</si>
  <si>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</si>
  <si>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</si>
  <si>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</si>
  <si>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</si>
  <si>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</si>
  <si>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</si>
  <si>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</si>
  <si>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</si>
  <si>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</si>
  <si>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</si>
  <si>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</si>
  <si>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</si>
  <si>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</si>
  <si>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</si>
  <si>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</si>
  <si>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</si>
  <si>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</si>
  <si>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</si>
  <si>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Micronesia, Federated States of </t>
  </si>
  <si>
    <t xml:space="preserve">Moldova </t>
  </si>
  <si>
    <t xml:space="preserve">Monaco </t>
  </si>
  <si>
    <t xml:space="preserve">Mongolia </t>
  </si>
  <si>
    <t xml:space="preserve">Montenegro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</si>
  <si>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</si>
  <si>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</si>
  <si>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</si>
  <si>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</si>
  <si>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</si>
  <si>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</si>
  <si>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</si>
  <si>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</si>
  <si>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</si>
  <si>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</si>
  <si>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</si>
  <si>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</si>
  <si>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</si>
  <si>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</si>
  <si>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</si>
  <si>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</si>
  <si>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</si>
  <si>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</si>
  <si>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</si>
  <si>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</si>
  <si>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</si>
  <si>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</si>
  <si>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</si>
  <si>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</si>
  <si>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</si>
  <si>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</si>
  <si>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</si>
  <si>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</si>
  <si>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</si>
  <si>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</si>
  <si>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Sao Tome and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</si>
  <si>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</si>
  <si>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</si>
  <si>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</si>
  <si>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</si>
  <si>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</si>
  <si>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</si>
  <si>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</si>
  <si>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</si>
  <si>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</si>
  <si>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</si>
  <si>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</si>
  <si>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</si>
  <si>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</si>
  <si>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</si>
  <si>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</si>
  <si>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</si>
  <si>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</si>
  <si>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</si>
  <si>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</si>
  <si>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</si>
  <si>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台湾</t>
    <rPh sb="0" eb="2">
      <t>タイワン</t>
    </rPh>
    <phoneticPr fontId="7"/>
  </si>
  <si>
    <t xml:space="preserve">Tajikistan </t>
  </si>
  <si>
    <t xml:space="preserve">Tanzania </t>
  </si>
  <si>
    <t xml:space="preserve">Thailand </t>
  </si>
  <si>
    <t>タイ</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</si>
  <si>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</si>
  <si>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</si>
  <si>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</si>
  <si>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</si>
  <si>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</si>
  <si>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</si>
  <si>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</si>
  <si>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</si>
  <si>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</si>
  <si>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</si>
  <si>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</si>
  <si>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</si>
  <si>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</si>
  <si>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</si>
  <si>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</si>
  <si>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</si>
  <si>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</si>
  <si>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</si>
  <si>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</si>
  <si>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</si>
  <si>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アフガニスタン</t>
  </si>
  <si>
    <t>アルバニア</t>
  </si>
  <si>
    <t>アルジェリア</t>
  </si>
  <si>
    <t>アンチグア・バーブーダ</t>
  </si>
  <si>
    <t>アルゼンチン</t>
  </si>
  <si>
    <t>アルメニア</t>
  </si>
  <si>
    <t>オーストラリア</t>
  </si>
  <si>
    <t>オーストリア</t>
  </si>
  <si>
    <t>アゼルバイジャン</t>
  </si>
  <si>
    <t>バーレーン</t>
  </si>
  <si>
    <t>バングラデシュ</t>
  </si>
  <si>
    <t>ベラルーシ</t>
  </si>
  <si>
    <t>ベルギー</t>
  </si>
  <si>
    <t>ブータン</t>
  </si>
  <si>
    <t>ボリビア</t>
  </si>
  <si>
    <t>ボスニア</t>
  </si>
  <si>
    <t>ボツワナ</t>
  </si>
  <si>
    <t>ブラジル</t>
  </si>
  <si>
    <t>ブルネイ</t>
  </si>
  <si>
    <t>ブルガリア</t>
  </si>
  <si>
    <t>ミャンマー</t>
  </si>
  <si>
    <t>カンボジア</t>
  </si>
  <si>
    <t>カメルーン</t>
  </si>
  <si>
    <t>チャド</t>
  </si>
  <si>
    <t>中国</t>
  </si>
  <si>
    <t>コロンビア</t>
  </si>
  <si>
    <t>コンゴ共和国</t>
  </si>
  <si>
    <t>コスタリカ</t>
  </si>
  <si>
    <t>コートジボワール</t>
  </si>
  <si>
    <t>クロアチア</t>
  </si>
  <si>
    <t>キューバ</t>
  </si>
  <si>
    <t>キプロス</t>
  </si>
  <si>
    <t>チェコ</t>
  </si>
  <si>
    <t>デンマーク</t>
  </si>
  <si>
    <t>エクアドル</t>
  </si>
  <si>
    <t>エジプト</t>
  </si>
  <si>
    <t>エルサルバドル</t>
  </si>
  <si>
    <t>エストニア</t>
  </si>
  <si>
    <t>エチオピア</t>
  </si>
  <si>
    <t>フィジー諸島</t>
  </si>
  <si>
    <t>フィンランド</t>
  </si>
  <si>
    <t>フランス</t>
  </si>
  <si>
    <t>ガボン</t>
  </si>
  <si>
    <t>ジョージア</t>
  </si>
  <si>
    <t>ドイツ</t>
  </si>
  <si>
    <t>ガーナ</t>
  </si>
  <si>
    <t>ギリシャ</t>
  </si>
  <si>
    <t>グアテマラ</t>
  </si>
  <si>
    <t>ギニア</t>
  </si>
  <si>
    <t>ハイチ</t>
  </si>
  <si>
    <t>バチカン市国</t>
  </si>
  <si>
    <t>ホンジュラス</t>
  </si>
  <si>
    <t>Hong Kong</t>
  </si>
  <si>
    <t>ハンガリー</t>
  </si>
  <si>
    <t>アイスランド</t>
  </si>
  <si>
    <t>インドネシア</t>
  </si>
  <si>
    <t>イラン</t>
  </si>
  <si>
    <t>イラク</t>
  </si>
  <si>
    <t>イスラエル</t>
  </si>
  <si>
    <t>イタリア</t>
  </si>
  <si>
    <t>日本</t>
  </si>
  <si>
    <t>ヨルダン</t>
  </si>
  <si>
    <t>カザフスタン</t>
  </si>
  <si>
    <t>ケニア</t>
  </si>
  <si>
    <t>キリバス</t>
  </si>
  <si>
    <t>北朝鮮</t>
  </si>
  <si>
    <t>コソボ</t>
  </si>
  <si>
    <t>クウェート</t>
  </si>
  <si>
    <t>キルギス</t>
  </si>
  <si>
    <t>ラオス</t>
  </si>
  <si>
    <t>ラトビア</t>
  </si>
  <si>
    <t>レバノン</t>
  </si>
  <si>
    <t>リベリア</t>
  </si>
  <si>
    <t>リビア</t>
  </si>
  <si>
    <t>リヒテンシュタイン</t>
  </si>
  <si>
    <t>リトアニア</t>
  </si>
  <si>
    <t>ルクセンブルグ</t>
  </si>
  <si>
    <t>マケドニア</t>
  </si>
  <si>
    <t>マダガスカル</t>
  </si>
  <si>
    <t>マラウイ</t>
  </si>
  <si>
    <t>モルディブ</t>
  </si>
  <si>
    <t>マルタ</t>
  </si>
  <si>
    <t>マーシャル諸島</t>
  </si>
  <si>
    <t>モーリタニア</t>
  </si>
  <si>
    <t>メキシコ</t>
  </si>
  <si>
    <t>ミクロネシア</t>
  </si>
  <si>
    <t>モルドバ</t>
  </si>
  <si>
    <t>モンゴル</t>
  </si>
  <si>
    <t>モンテネグロ</t>
  </si>
  <si>
    <t>モロッコ</t>
  </si>
  <si>
    <t>ナウル</t>
  </si>
  <si>
    <t>ネパール</t>
  </si>
  <si>
    <t>オランダ</t>
  </si>
  <si>
    <t>ニカラグア</t>
  </si>
  <si>
    <t>ナイジェリア</t>
  </si>
  <si>
    <t>ノルウェー</t>
  </si>
  <si>
    <t>オマーン</t>
  </si>
  <si>
    <t>パキスタン</t>
  </si>
  <si>
    <t>パラオ</t>
  </si>
  <si>
    <t>パナマ</t>
  </si>
  <si>
    <t>パプアニューギニア</t>
  </si>
  <si>
    <t>パラグアイ</t>
  </si>
  <si>
    <t>ペルー</t>
  </si>
  <si>
    <t>フィリピン</t>
  </si>
  <si>
    <t>ポーランド</t>
  </si>
  <si>
    <t>ポルトガル</t>
  </si>
  <si>
    <t>カタール</t>
  </si>
  <si>
    <t>ロシア</t>
  </si>
  <si>
    <t>セントルシア</t>
  </si>
  <si>
    <t>サモア</t>
  </si>
  <si>
    <t>サウジアラビア</t>
  </si>
  <si>
    <t>セネガル</t>
  </si>
  <si>
    <t>セルビア</t>
  </si>
  <si>
    <t>シエラレオネ</t>
  </si>
  <si>
    <t>シンガポール</t>
  </si>
  <si>
    <t>スロバキア</t>
  </si>
  <si>
    <t>スロベニア</t>
  </si>
  <si>
    <t>南アフリカ</t>
  </si>
  <si>
    <t>南スーダン共和国</t>
  </si>
  <si>
    <t>スリランカ</t>
  </si>
  <si>
    <t>スワジランド王国</t>
  </si>
  <si>
    <t>スウェーデン</t>
  </si>
  <si>
    <t>スイス</t>
  </si>
  <si>
    <t>シリア</t>
  </si>
  <si>
    <t>Taiwan</t>
  </si>
  <si>
    <t>タジキスタン</t>
  </si>
  <si>
    <t>タンザニア</t>
  </si>
  <si>
    <t>東ティモール</t>
  </si>
  <si>
    <t>トンガ</t>
  </si>
  <si>
    <t>トリニダード・トバゴ</t>
  </si>
  <si>
    <t>チュニジア</t>
  </si>
  <si>
    <t>トルコ</t>
  </si>
  <si>
    <t>ツバル</t>
  </si>
  <si>
    <t>ウガンダ</t>
  </si>
  <si>
    <t>英国</t>
  </si>
  <si>
    <t>ウルグアイ</t>
  </si>
  <si>
    <t>ウズベキスタン</t>
  </si>
  <si>
    <t>バヌアツ</t>
  </si>
  <si>
    <t>ベネズエラ</t>
  </si>
  <si>
    <t>ベトナム</t>
  </si>
  <si>
    <t>イエメン</t>
  </si>
  <si>
    <t>ザンビア</t>
  </si>
  <si>
    <t>Level</t>
    <phoneticPr fontId="1"/>
  </si>
  <si>
    <t>Dates attended</t>
    <phoneticPr fontId="1"/>
  </si>
  <si>
    <t xml:space="preserve">Location </t>
    <phoneticPr fontId="1"/>
  </si>
  <si>
    <t xml:space="preserve">Dates attended </t>
    <phoneticPr fontId="1"/>
  </si>
  <si>
    <t xml:space="preserve">from </t>
    <phoneticPr fontId="1"/>
  </si>
  <si>
    <t>to</t>
    <phoneticPr fontId="1"/>
  </si>
  <si>
    <t>Major and Diploma /Degree</t>
    <phoneticPr fontId="1"/>
  </si>
  <si>
    <t>大学No.</t>
    <rPh sb="0" eb="2">
      <t>ダイガク</t>
    </rPh>
    <phoneticPr fontId="1"/>
  </si>
  <si>
    <t>協定校Ｎｏ</t>
    <rPh sb="0" eb="2">
      <t>キョウテイ</t>
    </rPh>
    <rPh sb="2" eb="3">
      <t>コウ</t>
    </rPh>
    <phoneticPr fontId="1"/>
  </si>
  <si>
    <t>China</t>
    <phoneticPr fontId="1"/>
  </si>
  <si>
    <t>東京大学で何を勉強したいですか（学問分野、東京大学で勉強したい理由を詳細に）</t>
    <phoneticPr fontId="1"/>
  </si>
  <si>
    <t>将来の目標と、東京大学での留学経験はそれにどう活かされますか</t>
    <phoneticPr fontId="1"/>
  </si>
  <si>
    <t>Any specific requirements set by your home university (If applicable)</t>
    <phoneticPr fontId="1"/>
  </si>
  <si>
    <t>GPA</t>
    <phoneticPr fontId="1"/>
  </si>
  <si>
    <t>GPA基準</t>
    <rPh sb="3" eb="5">
      <t>キジュン</t>
    </rPh>
    <phoneticPr fontId="1"/>
  </si>
  <si>
    <t>5. Country of citizenship</t>
    <phoneticPr fontId="1"/>
  </si>
  <si>
    <t>Current degree level when applying for USTEP</t>
    <phoneticPr fontId="1"/>
  </si>
  <si>
    <t>Degree level when taking part in USTEP</t>
    <phoneticPr fontId="1"/>
  </si>
  <si>
    <t>Date current degree was started</t>
    <phoneticPr fontId="1"/>
  </si>
  <si>
    <t>National Chiao Tung University</t>
  </si>
  <si>
    <t>National Taiwan University(NTU)</t>
  </si>
  <si>
    <t>国立台湾大学</t>
  </si>
  <si>
    <t>復旦大学</t>
  </si>
  <si>
    <t>Nanjing University</t>
  </si>
  <si>
    <t>北京大学</t>
  </si>
  <si>
    <t>The Hong Kong University of Science and Technology (HKUST)</t>
  </si>
  <si>
    <t xml:space="preserve">香港科技大学 </t>
  </si>
  <si>
    <t>香港大学</t>
  </si>
  <si>
    <t>ガジャマダ大学</t>
  </si>
  <si>
    <t>University of the Philippines</t>
  </si>
  <si>
    <t>Nanyang Technological University</t>
  </si>
  <si>
    <t xml:space="preserve">ナンヤン工科大学 </t>
  </si>
  <si>
    <t>National University of Singapore</t>
  </si>
  <si>
    <t>シンガポール国立大学</t>
  </si>
  <si>
    <t>The Pontifical Catholic University of Chile</t>
  </si>
  <si>
    <t>The University of Chile</t>
  </si>
  <si>
    <t>El Colegio de Mexico</t>
  </si>
  <si>
    <t>エル・コレヒオ・デ・メヒコ</t>
  </si>
  <si>
    <t>The National Autonomous University of Mexico</t>
  </si>
  <si>
    <t>メキシコ国立自治大学</t>
  </si>
  <si>
    <t>University of British Columbia</t>
  </si>
  <si>
    <t>ブリティッシュ・コロンビア大学</t>
  </si>
  <si>
    <t>University of Victoria</t>
  </si>
  <si>
    <t>Northeastern University</t>
  </si>
  <si>
    <t>Princeton University</t>
  </si>
  <si>
    <t>プリンストン大学</t>
  </si>
  <si>
    <t>University of Illinois at Urbana-Champaign</t>
  </si>
  <si>
    <t>University of Washington</t>
  </si>
  <si>
    <t>The Australian National University</t>
  </si>
  <si>
    <t>オーストラリア国立大学</t>
  </si>
  <si>
    <t>The University of Queensland</t>
  </si>
  <si>
    <t>クィーンズランド大学</t>
  </si>
  <si>
    <t>The University of New South Wales</t>
  </si>
  <si>
    <t>ニューサウスウェールズ大学</t>
  </si>
  <si>
    <t>The University of Auckland</t>
  </si>
  <si>
    <t>University of Otago</t>
  </si>
  <si>
    <t>University of Copenhagen</t>
  </si>
  <si>
    <t>University of Helsinki</t>
  </si>
  <si>
    <t>EHESS(École des hautes études en sciences sociales)</t>
  </si>
  <si>
    <t>エコール・ポリテクニーク</t>
  </si>
  <si>
    <t xml:space="preserve">Institut d'etudes politiques de Paris (SciencesPo)  </t>
  </si>
  <si>
    <t xml:space="preserve">The Université Grenoble Alpes </t>
  </si>
  <si>
    <t>University of Strasbourg</t>
  </si>
  <si>
    <t>Ludwig Maximilians University of Munich</t>
  </si>
  <si>
    <t>ミュンヘン・ルートヴィヒ=マクシミリアン大学</t>
  </si>
  <si>
    <t>University of Cologne</t>
  </si>
  <si>
    <t>トリニティカレッジ・ダブリン</t>
  </si>
  <si>
    <t>University College Dublin</t>
  </si>
  <si>
    <t>ユニバーシティ・カレッジ・ダブリン</t>
  </si>
  <si>
    <t xml:space="preserve">Sapienza University of Rome </t>
  </si>
  <si>
    <t>Saint Petersburg State University</t>
  </si>
  <si>
    <t>University of Geneva</t>
  </si>
  <si>
    <t>ETH Zurich</t>
  </si>
  <si>
    <t>Durham University</t>
  </si>
  <si>
    <t>ロンドン大学東洋アフリカ学院</t>
  </si>
  <si>
    <t>The University of Glasgow</t>
  </si>
  <si>
    <t>グラスゴー大学</t>
  </si>
  <si>
    <t>University College London</t>
  </si>
  <si>
    <t>ユニバーシティ・カレッジ・ロンドン</t>
  </si>
  <si>
    <t>University of Exeter</t>
  </si>
  <si>
    <t>University of Southampton</t>
  </si>
  <si>
    <t>The University of Warwick</t>
  </si>
  <si>
    <t>under the University-wide Student Exchange Program (USTEP Type U) at UTokyo</t>
    <phoneticPr fontId="1"/>
  </si>
  <si>
    <t>6. Contact E-mail Address</t>
    <phoneticPr fontId="1"/>
  </si>
  <si>
    <r>
      <t>13. Study Plan</t>
    </r>
    <r>
      <rPr>
        <b/>
        <sz val="12"/>
        <color theme="0"/>
        <rFont val="ＭＳ Ｐゴシック"/>
        <family val="2"/>
        <charset val="128"/>
      </rPr>
      <t>　学習計画書　　　　　</t>
    </r>
    <phoneticPr fontId="1"/>
  </si>
  <si>
    <t>Are you receiving any special support from your university because of the above condition?</t>
    <phoneticPr fontId="1"/>
  </si>
  <si>
    <t>If yes, please describe what kind of support you are currently given at the university</t>
    <phoneticPr fontId="1"/>
  </si>
  <si>
    <r>
      <t>日本語の語学要件を満たし、日本語で行われる授業の受講を希望する場合は、以下の質問の回答を日本語で</t>
    </r>
    <r>
      <rPr>
        <b/>
        <sz val="11"/>
        <color theme="1"/>
        <rFont val="ＭＳ Ｐゴシック"/>
        <family val="3"/>
        <charset val="128"/>
      </rPr>
      <t>各400～500字</t>
    </r>
    <r>
      <rPr>
        <sz val="11"/>
        <color theme="1"/>
        <rFont val="ＭＳ Ｐゴシック"/>
        <family val="2"/>
        <charset val="128"/>
      </rPr>
      <t>で</t>
    </r>
    <r>
      <rPr>
        <b/>
        <sz val="11"/>
        <color theme="1"/>
        <rFont val="ＭＳ Ｐゴシック"/>
        <family val="3"/>
        <charset val="128"/>
      </rPr>
      <t>詳しく</t>
    </r>
    <r>
      <rPr>
        <sz val="11"/>
        <color theme="1"/>
        <rFont val="ＭＳ Ｐゴシック"/>
        <family val="2"/>
        <charset val="128"/>
      </rPr>
      <t>記入して下さい。志望動機が曖昧であると、不合格となることがあります。</t>
    </r>
    <rPh sb="0" eb="3">
      <t>ニホンゴ</t>
    </rPh>
    <rPh sb="4" eb="6">
      <t>ゴガク</t>
    </rPh>
    <rPh sb="6" eb="8">
      <t>ヨウケン</t>
    </rPh>
    <rPh sb="9" eb="10">
      <t>ミ</t>
    </rPh>
    <rPh sb="31" eb="33">
      <t>バアイ</t>
    </rPh>
    <phoneticPr fontId="1"/>
  </si>
  <si>
    <r>
      <t xml:space="preserve">1. Write your study and extracurricular activities at your home univrsity and how they relate to your desire to come to Japan and study at the University of Tokyo. </t>
    </r>
    <r>
      <rPr>
        <sz val="11"/>
        <color theme="1"/>
        <rFont val="ＭＳ Ｐゴシック"/>
        <family val="3"/>
        <charset val="128"/>
      </rPr>
      <t xml:space="preserve">
</t>
    </r>
    <r>
      <rPr>
        <sz val="11"/>
        <color theme="1"/>
        <rFont val="Calibri"/>
        <family val="2"/>
      </rPr>
      <t xml:space="preserve">    </t>
    </r>
    <r>
      <rPr>
        <sz val="11"/>
        <color theme="1"/>
        <rFont val="ＭＳ Ｐゴシック"/>
        <family val="3"/>
        <charset val="128"/>
      </rPr>
      <t>所属校でのこれまでの勉強・活動が日本・東京大学での学修希望とどう関わるかを記してください</t>
    </r>
    <rPh sb="185" eb="187">
      <t>ニホン</t>
    </rPh>
    <rPh sb="188" eb="192">
      <t>トウキョウダイガク</t>
    </rPh>
    <rPh sb="194" eb="196">
      <t>ガクシュウ</t>
    </rPh>
    <rPh sb="196" eb="198">
      <t>キボウ</t>
    </rPh>
    <rPh sb="201" eb="202">
      <t>カカ</t>
    </rPh>
    <rPh sb="206" eb="207">
      <t>シル</t>
    </rPh>
    <phoneticPr fontId="1"/>
  </si>
  <si>
    <r>
      <t>2-a. Write your academic objectives for studying at UTokyo. Note that USTEP does NOT accept students who plan to take only Japanese language courses.  Be specific about your plan.</t>
    </r>
    <r>
      <rPr>
        <sz val="11"/>
        <color theme="1"/>
        <rFont val="ＭＳ Ｐゴシック"/>
        <family val="2"/>
        <charset val="128"/>
      </rPr>
      <t xml:space="preserve">
</t>
    </r>
    <r>
      <rPr>
        <sz val="11"/>
        <color theme="1"/>
        <rFont val="Calibri"/>
        <family val="2"/>
      </rPr>
      <t xml:space="preserve">    </t>
    </r>
    <r>
      <rPr>
        <sz val="11"/>
        <color theme="1"/>
        <rFont val="ＭＳ Ｐゴシック"/>
        <family val="3"/>
        <charset val="128"/>
      </rPr>
      <t>東京大学で何を勉強したいですか（学問分野、東京大学で勉強したい理由を詳細に）</t>
    </r>
    <r>
      <rPr>
        <sz val="11"/>
        <color theme="1"/>
        <rFont val="Calibri"/>
        <family val="2"/>
      </rPr>
      <t/>
    </r>
    <phoneticPr fontId="1"/>
  </si>
  <si>
    <t xml:space="preserve"> You can narrow your search by clicking "open" on the Filtered Search menu bar (e.g. Select "Arts and Sciences" in Faculty
   section). You can also use the Search box at the bottom of the page (e.g. Search "Computer"). </t>
    <phoneticPr fontId="1"/>
  </si>
  <si>
    <t>12. Health Condition</t>
    <phoneticPr fontId="1"/>
  </si>
  <si>
    <t>Are you taking any medication for above condition?</t>
    <phoneticPr fontId="1"/>
  </si>
  <si>
    <t>If yes, please specify the condition.</t>
    <phoneticPr fontId="1"/>
  </si>
  <si>
    <t>If yes, please describe what kind of support do you require.</t>
    <phoneticPr fontId="1"/>
  </si>
  <si>
    <t>所属校でのこれまでの勉強・活動が東京大学での修学希望とどう関わるか</t>
    <rPh sb="16" eb="20">
      <t>トウキョウダイガク</t>
    </rPh>
    <rPh sb="22" eb="24">
      <t>シュウガク</t>
    </rPh>
    <rPh sb="24" eb="26">
      <t>キボウ</t>
    </rPh>
    <rPh sb="29" eb="30">
      <t>カカ</t>
    </rPh>
    <phoneticPr fontId="1"/>
  </si>
  <si>
    <t>健康状態</t>
    <rPh sb="0" eb="2">
      <t>ケンコウ</t>
    </rPh>
    <rPh sb="2" eb="4">
      <t>ジョウタイ</t>
    </rPh>
    <phoneticPr fontId="1"/>
  </si>
  <si>
    <t>薬</t>
    <rPh sb="0" eb="1">
      <t>クスリ</t>
    </rPh>
    <phoneticPr fontId="1"/>
  </si>
  <si>
    <r>
      <rPr>
        <b/>
        <sz val="12"/>
        <rFont val="Calibri"/>
        <family val="2"/>
      </rPr>
      <t>Be as specific and detailed as possible when answering the following questions. (200 - 300 words each) *</t>
    </r>
    <r>
      <rPr>
        <u/>
        <sz val="12"/>
        <rFont val="Calibri"/>
        <family val="2"/>
      </rPr>
      <t>Applicants must clearly state their study objectives.</t>
    </r>
    <r>
      <rPr>
        <sz val="12"/>
        <rFont val="Calibri"/>
        <family val="2"/>
      </rPr>
      <t xml:space="preserve">  Otherwise your application may be declined. If you meet the Japanese language requirement and wish to take courses in Japanese,  you must fill out the form in Japanese.</t>
    </r>
    <phoneticPr fontId="1"/>
  </si>
  <si>
    <t>Application for Enrollment as a Non-Degree Undergraduate Exchange Student</t>
    <phoneticPr fontId="1"/>
  </si>
  <si>
    <t>Zhejiang University</t>
  </si>
  <si>
    <t>他</t>
    <rPh sb="0" eb="1">
      <t>ホカ</t>
    </rPh>
    <phoneticPr fontId="1"/>
  </si>
  <si>
    <t>Other</t>
    <phoneticPr fontId="1"/>
  </si>
  <si>
    <r>
      <t xml:space="preserve">2-b. Search the following course listing from this academic year in order to gain a general idea of what kind of courses you may take during your stay at the University of Tokyo. Note that these courses are for your reference only—they are being offered currently and may not be offered during your stay—but the listing should be carefully reviewed to assess your needs and expectations. Also note that, as the University expects students to take advantage of the range of courses it offers, it strictly prohibits students from focusing exclusively on language acquisition during their stay. Students must register for at least one non language class during each term/semester.
</t>
    </r>
    <r>
      <rPr>
        <sz val="11"/>
        <color theme="1"/>
        <rFont val="ＭＳ Ｐゴシック"/>
        <family val="3"/>
        <charset val="128"/>
      </rPr>
      <t>　東京大学において現在開講されている授業カタログを以下から参照し、履修を希望する科目が複数あることを確認してください。なお、科目によっては翌年度は開講されない可能性があるので留意ください。また、語学科目以外の専門科目を必ず履修しなければなりません。</t>
    </r>
    <rPh sb="679" eb="683">
      <t>トウキョウダイガク</t>
    </rPh>
    <rPh sb="687" eb="689">
      <t>ゲンザイ</t>
    </rPh>
    <rPh sb="689" eb="691">
      <t>カイコウ</t>
    </rPh>
    <rPh sb="696" eb="698">
      <t>ジュギョウ</t>
    </rPh>
    <rPh sb="703" eb="705">
      <t>イカ</t>
    </rPh>
    <rPh sb="707" eb="709">
      <t>サンショウ</t>
    </rPh>
    <rPh sb="711" eb="713">
      <t>リシュウ</t>
    </rPh>
    <rPh sb="714" eb="716">
      <t>キボウ</t>
    </rPh>
    <rPh sb="718" eb="720">
      <t>カモク</t>
    </rPh>
    <rPh sb="721" eb="723">
      <t>フクスウ</t>
    </rPh>
    <rPh sb="728" eb="730">
      <t>カクニン</t>
    </rPh>
    <rPh sb="740" eb="742">
      <t>カモク</t>
    </rPh>
    <rPh sb="747" eb="750">
      <t>ヨクネンド</t>
    </rPh>
    <rPh sb="751" eb="753">
      <t>カイコウ</t>
    </rPh>
    <rPh sb="757" eb="760">
      <t>カノウセイ</t>
    </rPh>
    <rPh sb="765" eb="767">
      <t>リュウイ</t>
    </rPh>
    <rPh sb="775" eb="777">
      <t>ゴガク</t>
    </rPh>
    <rPh sb="777" eb="779">
      <t>カモク</t>
    </rPh>
    <rPh sb="779" eb="781">
      <t>イガイ</t>
    </rPh>
    <rPh sb="782" eb="784">
      <t>センモン</t>
    </rPh>
    <rPh sb="784" eb="786">
      <t>カモク</t>
    </rPh>
    <rPh sb="787" eb="788">
      <t>カナラ</t>
    </rPh>
    <rPh sb="789" eb="791">
      <t>リシュウ</t>
    </rPh>
    <phoneticPr fontId="1"/>
  </si>
  <si>
    <r>
      <t xml:space="preserve">2-c. Write if there are any specific academic requirements set by your home university for this exchange program. Please note that the University of Tokyo may not be able to accommodate all your needs.
</t>
    </r>
    <r>
      <rPr>
        <sz val="11"/>
        <color theme="1"/>
        <rFont val="ＭＳ Ｐゴシック"/>
        <family val="3"/>
        <charset val="128"/>
      </rPr>
      <t xml:space="preserve">交換留学に際して所属大学が要求する履修条件等があれば記載してください。なお、東京大学はそれらの条件に応じられないこともあります。
</t>
    </r>
    <phoneticPr fontId="1"/>
  </si>
  <si>
    <r>
      <t>14. Declaration</t>
    </r>
    <r>
      <rPr>
        <b/>
        <sz val="12"/>
        <color theme="0"/>
        <rFont val="ＭＳ Ｐゴシック"/>
        <family val="3"/>
        <charset val="128"/>
      </rPr>
      <t>　誓約</t>
    </r>
    <rPh sb="16" eb="18">
      <t>セイヤク</t>
    </rPh>
    <phoneticPr fontId="1"/>
  </si>
  <si>
    <t xml:space="preserve"> - Please refer to the application instructions for other required documents.</t>
    <phoneticPr fontId="1"/>
  </si>
  <si>
    <t xml:space="preserve"> - 1-4 must be in according with your passport.</t>
    <phoneticPr fontId="1"/>
  </si>
  <si>
    <t>本学での合理的配慮希望有無</t>
    <rPh sb="0" eb="2">
      <t>ホンガク</t>
    </rPh>
    <rPh sb="4" eb="7">
      <t>ゴウリテキ</t>
    </rPh>
    <rPh sb="7" eb="9">
      <t>ハイリョ</t>
    </rPh>
    <rPh sb="9" eb="11">
      <t>キボウ</t>
    </rPh>
    <rPh sb="11" eb="13">
      <t>ウム</t>
    </rPh>
    <phoneticPr fontId="1"/>
  </si>
  <si>
    <t>University of Indonesia</t>
  </si>
  <si>
    <t>Autonomous University of Madrid</t>
  </si>
  <si>
    <t>KTH Royal Institute of Technology</t>
  </si>
  <si>
    <t>London School of Economics and Political Science, LSE</t>
  </si>
  <si>
    <t>スウェーデン王立工科大学</t>
  </si>
  <si>
    <t>スイス連邦工科大学チューリッヒ</t>
  </si>
  <si>
    <t>ロンドン・スクール・オブ・エコノミクス</t>
  </si>
  <si>
    <t>* In principle, first and second year undergraduate students are not accepted for USTEP. For universities with three-year undergraduate programs, students must be at least in the second semester of their second year when studying at UTokyo.</t>
    <phoneticPr fontId="1"/>
  </si>
  <si>
    <t xml:space="preserve">The information you provide here will not affect the outcome of your application unless it can be seen to seriously disadvantage your student life at UTokyo. </t>
    <phoneticPr fontId="1"/>
  </si>
  <si>
    <t>*The University of Tokyo is working to create an environment in which students with disabilities can take full part in academic programming and all other facets of university life. For more detailed information, see:</t>
    <phoneticPr fontId="1"/>
  </si>
  <si>
    <r>
      <t xml:space="preserve">By checking this box, I confirm I have looked at the course catalog and understand the kind of courses the University of Tokyo may offer while I am studying at the university. I also understand I am not allowed to focus exclusively on language acquisition.
</t>
    </r>
    <r>
      <rPr>
        <sz val="10"/>
        <color theme="1"/>
        <rFont val="ＭＳ Ｐゴシック"/>
        <family val="3"/>
        <charset val="128"/>
      </rPr>
      <t>東京大学において現在開講されている授業カタログを見てどのような授業があり得るかを確認しました。また、語学以外の専門科目を履修する必要があることを理解しました。</t>
    </r>
    <rPh sb="257" eb="261">
      <t>トウキョウダイガク</t>
    </rPh>
    <rPh sb="265" eb="267">
      <t>ゲンザイ</t>
    </rPh>
    <rPh sb="267" eb="269">
      <t>カイコウ</t>
    </rPh>
    <rPh sb="274" eb="276">
      <t>ジュギョウ</t>
    </rPh>
    <rPh sb="281" eb="282">
      <t>ミ</t>
    </rPh>
    <rPh sb="288" eb="290">
      <t>ジュギョウ</t>
    </rPh>
    <rPh sb="293" eb="294">
      <t>ウ</t>
    </rPh>
    <rPh sb="297" eb="299">
      <t>カクニン</t>
    </rPh>
    <rPh sb="307" eb="309">
      <t>ゴガク</t>
    </rPh>
    <rPh sb="309" eb="311">
      <t>イガイ</t>
    </rPh>
    <rPh sb="312" eb="314">
      <t>センモン</t>
    </rPh>
    <rPh sb="314" eb="316">
      <t>カモク</t>
    </rPh>
    <rPh sb="317" eb="319">
      <t>リシュウ</t>
    </rPh>
    <rPh sb="321" eb="323">
      <t>ヒツヨウ</t>
    </rPh>
    <rPh sb="329" eb="331">
      <t>リカイ</t>
    </rPh>
    <phoneticPr fontId="1"/>
  </si>
  <si>
    <t>所属大学での合理的配慮</t>
    <rPh sb="0" eb="2">
      <t>ショゾク</t>
    </rPh>
    <rPh sb="2" eb="4">
      <t>ダイガク</t>
    </rPh>
    <rPh sb="6" eb="9">
      <t>ゴウリテキ</t>
    </rPh>
    <rPh sb="9" eb="11">
      <t>ハイリョ</t>
    </rPh>
    <phoneticPr fontId="1"/>
  </si>
  <si>
    <r>
      <t>If your answer for No.3 is yes, do you require similar support at UTokyo?
 (Please note that UTokyo may not be able to accommodate all of your needs. Further inquiry and communications will follow after your admission to USTEP.)</t>
    </r>
    <r>
      <rPr>
        <sz val="11"/>
        <rFont val="ＭＳ Ｐゴシック"/>
        <family val="3"/>
        <charset val="128"/>
      </rPr>
      <t>　</t>
    </r>
    <phoneticPr fontId="1"/>
  </si>
  <si>
    <t>Bogazici University</t>
    <phoneticPr fontId="1"/>
  </si>
  <si>
    <t>University of California, Santa Cruz</t>
    <phoneticPr fontId="1"/>
  </si>
  <si>
    <t>Cambridge English Qualifications "C1 Advanced"or "C2 Proficiency".</t>
    <phoneticPr fontId="1"/>
  </si>
  <si>
    <t>*1. My education for the last 3 years leading up to university entrance was in English.</t>
    <phoneticPr fontId="1"/>
  </si>
  <si>
    <t>Certificate name</t>
    <phoneticPr fontId="1"/>
  </si>
  <si>
    <r>
      <rPr>
        <sz val="11"/>
        <rFont val="Calibri"/>
        <family val="2"/>
      </rPr>
      <t>**</t>
    </r>
    <r>
      <rPr>
        <sz val="11"/>
        <color theme="1"/>
        <rFont val="Calibri"/>
        <family val="2"/>
      </rPr>
      <t>Please note that we may request you to submit a certificate of health or an official letter from your doctor to indicate that your illnesses or disabilities will not affect you studying abroad.</t>
    </r>
    <phoneticPr fontId="1"/>
  </si>
  <si>
    <r>
      <t xml:space="preserve">*2. I attend a university /program where English is the language of instruction.
</t>
    </r>
    <r>
      <rPr>
        <sz val="12"/>
        <rFont val="ＭＳ Ｐゴシック"/>
        <family val="3"/>
        <charset val="128"/>
      </rPr>
      <t>●Unless you attend a school in an English-speaking country, you must provide a certificate that indicates English is the main medium of instruction.</t>
    </r>
    <phoneticPr fontId="1"/>
  </si>
  <si>
    <r>
      <t xml:space="preserve">*3. I have TOEFL(iBT) 90+ / IELTS 6.5+ / Cambridge English Qualifications "C1 Advanced"+.
</t>
    </r>
    <r>
      <rPr>
        <sz val="12"/>
        <rFont val="ＭＳ Ｐゴシック"/>
        <family val="3"/>
        <charset val="128"/>
      </rPr>
      <t>●certificate name and score information are required.
●you must provide a PDF copy of official certificate.</t>
    </r>
    <phoneticPr fontId="1"/>
  </si>
  <si>
    <t>4. Good</t>
    <phoneticPr fontId="1"/>
  </si>
  <si>
    <t>5. Poor</t>
    <phoneticPr fontId="1"/>
  </si>
  <si>
    <t>*1. My education for the last 3 years leading up to university entrance was in Japanese.</t>
  </si>
  <si>
    <t>*2. I have JLPT N1
●you must provide a PDF copy of official certificate.</t>
  </si>
  <si>
    <t>3. Good</t>
  </si>
  <si>
    <t>4. Poor</t>
  </si>
  <si>
    <t>5. None</t>
  </si>
  <si>
    <t>3. Age,</t>
    <phoneticPr fontId="1"/>
  </si>
  <si>
    <t>Standard number of years required to graduate from school</t>
    <phoneticPr fontId="1"/>
  </si>
  <si>
    <r>
      <rPr>
        <sz val="11"/>
        <color theme="10"/>
        <rFont val="游ゴシック"/>
        <family val="3"/>
        <charset val="128"/>
      </rPr>
      <t xml:space="preserve">  </t>
    </r>
    <r>
      <rPr>
        <b/>
        <u/>
        <sz val="11"/>
        <color theme="10"/>
        <rFont val="游ゴシック"/>
        <family val="3"/>
        <charset val="128"/>
      </rPr>
      <t xml:space="preserve"> http://ds.adm.u-tokyo.ac.jp/en/</t>
    </r>
    <phoneticPr fontId="1"/>
  </si>
  <si>
    <r>
      <t xml:space="preserve">Expected date of graduation
</t>
    </r>
    <r>
      <rPr>
        <b/>
        <i/>
        <sz val="11"/>
        <rFont val="Calibri"/>
        <family val="2"/>
      </rPr>
      <t>*This date must be after the official end of your stay at UTokyo.</t>
    </r>
    <phoneticPr fontId="1"/>
  </si>
  <si>
    <t xml:space="preserve">Note: If your language level is marked with asterisks (*), you are allowed to take courses offered in the language. </t>
    <phoneticPr fontId="1"/>
  </si>
  <si>
    <r>
      <t xml:space="preserve">8. Intended Period of Study
</t>
    </r>
    <r>
      <rPr>
        <b/>
        <i/>
        <sz val="12"/>
        <color theme="0"/>
        <rFont val="Calibri"/>
        <family val="2"/>
      </rPr>
      <t>*In principle, this period cannot be changed.</t>
    </r>
    <phoneticPr fontId="1"/>
  </si>
  <si>
    <t>If yes, please specify the name of medication.
*Consult with your doctor whether you need to take the medication during your stay in Japan as well as whether that medication can be  prescribed in Japan. If you have any inquiries about this issue, contact us (ustep-office.adm@gs.mail.u-tokyo.ac.jp) well in advance.</t>
    <phoneticPr fontId="1"/>
  </si>
  <si>
    <t>Do you have any existing illnesses or disabilities that may affect your study at UTokyo?
*If you are currently seeing a doctor, consult and make sure you may do study abroad in Japan.</t>
    <phoneticPr fontId="1"/>
  </si>
  <si>
    <t>September 2021 to March 2022 [A1A2]</t>
    <phoneticPr fontId="1"/>
  </si>
  <si>
    <t>September 2021 to August 2022 [A1A2(W) S1S2]</t>
    <phoneticPr fontId="1"/>
  </si>
  <si>
    <t>2021年9月1日～2022年3月31日</t>
    <rPh sb="4" eb="5">
      <t>ネン</t>
    </rPh>
    <rPh sb="6" eb="7">
      <t>ガツ</t>
    </rPh>
    <rPh sb="8" eb="9">
      <t>ニチ</t>
    </rPh>
    <rPh sb="14" eb="15">
      <t>ネン</t>
    </rPh>
    <rPh sb="16" eb="17">
      <t>ガツ</t>
    </rPh>
    <rPh sb="19" eb="20">
      <t>ニチ</t>
    </rPh>
    <phoneticPr fontId="1"/>
  </si>
  <si>
    <t>2021年9月1日～2022年8月31日</t>
    <rPh sb="4" eb="5">
      <t>ネン</t>
    </rPh>
    <phoneticPr fontId="1"/>
  </si>
  <si>
    <t>The University of Manchester</t>
    <phoneticPr fontId="1"/>
  </si>
  <si>
    <t>マンチェスター大学</t>
    <rPh sb="7" eb="9">
      <t>ダイガク</t>
    </rPh>
    <phoneticPr fontId="1"/>
  </si>
  <si>
    <t>April 2022 to August 2022 [S1S2]</t>
    <phoneticPr fontId="1"/>
  </si>
  <si>
    <t>April 2022 to March 2023 [S1S2 A1A2 (W)]</t>
    <phoneticPr fontId="1"/>
  </si>
  <si>
    <t>2022年4月1日～2022年8月31日</t>
    <rPh sb="4" eb="5">
      <t>ネン</t>
    </rPh>
    <rPh sb="6" eb="7">
      <t>ガツ</t>
    </rPh>
    <rPh sb="8" eb="9">
      <t>ニチ</t>
    </rPh>
    <rPh sb="14" eb="15">
      <t>ネン</t>
    </rPh>
    <rPh sb="16" eb="17">
      <t>ガツ</t>
    </rPh>
    <rPh sb="19" eb="20">
      <t>ニチ</t>
    </rPh>
    <phoneticPr fontId="1"/>
  </si>
  <si>
    <t>2022年4月1日～2023年3月31日</t>
    <rPh sb="4" eb="5">
      <t>ネン</t>
    </rPh>
    <phoneticPr fontId="1"/>
  </si>
  <si>
    <t>年齢
（2021年9月時点）</t>
    <phoneticPr fontId="1"/>
  </si>
  <si>
    <r>
      <t xml:space="preserve">9. Language Proficiency
 </t>
    </r>
    <r>
      <rPr>
        <b/>
        <i/>
        <sz val="12"/>
        <color theme="0"/>
        <rFont val="Calibri"/>
        <family val="2"/>
      </rPr>
      <t>*Your nationality /passport cannot be used as a proof of your language proficiency.</t>
    </r>
    <phoneticPr fontId="1"/>
  </si>
  <si>
    <t>南京大学</t>
    <rPh sb="0" eb="2">
      <t>ナンキン</t>
    </rPh>
    <rPh sb="2" eb="4">
      <t>ダイガク</t>
    </rPh>
    <phoneticPr fontId="51"/>
  </si>
  <si>
    <t>浙江大学</t>
    <rPh sb="0" eb="2">
      <t>セッコウ</t>
    </rPh>
    <rPh sb="2" eb="4">
      <t>ダイガク</t>
    </rPh>
    <phoneticPr fontId="51"/>
  </si>
  <si>
    <t>インドネシア大学</t>
    <rPh sb="6" eb="8">
      <t>ダイガク</t>
    </rPh>
    <phoneticPr fontId="51"/>
  </si>
  <si>
    <t>高麗大学校</t>
    <phoneticPr fontId="1"/>
  </si>
  <si>
    <t>ヴィクトリア大学</t>
    <rPh sb="6" eb="7">
      <t>ダイ</t>
    </rPh>
    <rPh sb="7" eb="8">
      <t>ガク</t>
    </rPh>
    <phoneticPr fontId="51"/>
  </si>
  <si>
    <t>ノースイースタン大学</t>
    <rPh sb="8" eb="10">
      <t>ダイガク</t>
    </rPh>
    <phoneticPr fontId="51"/>
  </si>
  <si>
    <t xml:space="preserve">カリフォルニア大学サンタクルーズ校 </t>
    <phoneticPr fontId="1"/>
  </si>
  <si>
    <t>ワシントン大学</t>
    <rPh sb="5" eb="7">
      <t>ダイガク</t>
    </rPh>
    <phoneticPr fontId="51"/>
  </si>
  <si>
    <t>ボアジチ大学</t>
    <rPh sb="4" eb="6">
      <t>ダイガク</t>
    </rPh>
    <phoneticPr fontId="1"/>
  </si>
  <si>
    <t>グルノーブル・アルプ大学</t>
    <rPh sb="10" eb="12">
      <t>ダイガク</t>
    </rPh>
    <phoneticPr fontId="51"/>
  </si>
  <si>
    <t>ローマ大学ラ・サピエンツァ</t>
    <rPh sb="3" eb="5">
      <t>ダイガク</t>
    </rPh>
    <phoneticPr fontId="51"/>
  </si>
  <si>
    <t>マドリード自治大学</t>
    <rPh sb="5" eb="7">
      <t>ジチ</t>
    </rPh>
    <rPh sb="7" eb="9">
      <t>ダイガク</t>
    </rPh>
    <phoneticPr fontId="51"/>
  </si>
  <si>
    <t>ウォーリック大学</t>
    <rPh sb="6" eb="8">
      <t>ダイガク</t>
    </rPh>
    <phoneticPr fontId="51"/>
  </si>
  <si>
    <r>
      <t xml:space="preserve">The University of Tokyo and its members, in accordance with applicable national laws and university policies, do not discriminate on the basis of race, color, national origin, religion, sex, disability, age, medical condition, ancestry, marital status or sexual orientation.
</t>
    </r>
    <r>
      <rPr>
        <sz val="11"/>
        <color theme="1"/>
        <rFont val="ＭＳ Ｐゴシック"/>
        <family val="3"/>
        <charset val="128"/>
      </rPr>
      <t>東京大学及びその構成員は、適用される国内法および大学の方針に従い、人種、肌の色、国籍、宗教、性別、身体的特徴、年齢、病歴、血縁、婚姻状況または性的指向による差別をしません。</t>
    </r>
    <phoneticPr fontId="1"/>
  </si>
  <si>
    <r>
      <t xml:space="preserve">*By checking this box, I hereby confirm the information given in this form is correct and agree to the above university policy. I understand that the application may be rejected and/or acceptance be revoked if any information provided above is determined to be false.
</t>
    </r>
    <r>
      <rPr>
        <b/>
        <sz val="12"/>
        <color theme="1"/>
        <rFont val="Calibri"/>
        <family val="2"/>
      </rPr>
      <t>*</t>
    </r>
    <r>
      <rPr>
        <b/>
        <sz val="12"/>
        <color theme="1"/>
        <rFont val="ＭＳ Ｐゴシック"/>
        <family val="3"/>
        <charset val="128"/>
      </rPr>
      <t>申請内容が事実と相違ないことを確認しました。また、東京大学の上記方針に同意します。申請内容に虚偽があると判断された場合には、申請が拒否されることや入学が取り消されることがあることを理解しました。</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</si>
</sst>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quot;as of &quot;yyyy/m/d"/>
    <numFmt numFmtId="178" formatCode="0_ "/>
    <numFmt numFmtId="179" formatCode="yyyy/m"/>
    <numFmt numFmtId="180" formatCode="0_);[Red]\(0\)"/>
    <numFmt numFmtId="181" formatCode="0.00_ "/>
  </numFmts>
  <fonts count="52" x14ac:knownFonts="1">
    <font>
      <sz val="11"/>
      <color theme="1"/>
      <name val="ＭＳ Ｐゴシック"/>
      <family val="2"/>
      <charset val="128"/>
      <scheme val="minor"/>
    </font>
    <font>
      <sz val="6"/>
      <name val="ＭＳ Ｐゴシック"/>
      <family val="2"/>
      <charset val="128"/>
      <scheme val="minor"/>
    </font>
    <font>
      <sz val="11"/>
      <color theme="1"/>
      <name val="Calibri"/>
      <family val="2"/>
    </font>
    <font>
      <u/>
      <sz val="11"/>
      <color theme="10"/>
      <name val="ＭＳ Ｐゴシック"/>
      <family val="2"/>
      <charset val="128"/>
      <scheme val="minor"/>
    </font>
    <font>
      <sz val="10"/>
      <color theme="1"/>
      <name val="Calibri"/>
      <family val="2"/>
    </font>
    <font>
      <sz val="12"/>
      <color theme="1"/>
      <name val="Calibri"/>
      <family val="2"/>
    </font>
    <font>
      <sz val="11"/>
      <color theme="1"/>
      <name val="ＭＳ Ｐゴシック"/>
      <family val="2"/>
      <charset val="128"/>
    </font>
    <font>
      <u/>
      <sz val="12"/>
      <color theme="10"/>
      <name val="Calibri"/>
      <family val="2"/>
    </font>
    <font>
      <sz val="18"/>
      <color theme="1"/>
      <name val="Calibri"/>
      <family val="2"/>
    </font>
    <font>
      <b/>
      <sz val="16"/>
      <color theme="0"/>
      <name val="Calibri"/>
      <family val="2"/>
    </font>
    <font>
      <b/>
      <sz val="12"/>
      <color theme="0"/>
      <name val="Calibri"/>
      <family val="2"/>
    </font>
    <font>
      <b/>
      <sz val="12"/>
      <color theme="0"/>
      <name val="ＭＳ Ｐゴシック"/>
      <family val="2"/>
      <charset val="128"/>
    </font>
    <font>
      <b/>
      <sz val="11"/>
      <color theme="1"/>
      <name val="ＭＳ Ｐゴシック"/>
      <family val="3"/>
      <charset val="128"/>
    </font>
    <font>
      <sz val="11"/>
      <color theme="1"/>
      <name val="ＭＳ Ｐゴシック"/>
      <family val="3"/>
      <charset val="128"/>
    </font>
    <font>
      <sz val="12"/>
      <name val="Calibri"/>
      <family val="2"/>
    </font>
    <font>
      <b/>
      <u/>
      <sz val="12"/>
      <name val="Calibri"/>
      <family val="2"/>
    </font>
    <font>
      <sz val="10"/>
      <name val="Calibri"/>
      <family val="2"/>
    </font>
    <font>
      <b/>
      <sz val="12"/>
      <name val="Calibri"/>
      <family val="2"/>
    </font>
    <font>
      <sz val="11"/>
      <color theme="1"/>
      <name val="ＭＳ Ｐゴシック"/>
      <family val="2"/>
      <scheme val="minor"/>
    </font>
    <font>
      <sz val="10"/>
      <color theme="1"/>
      <name val="ＭＳ Ｐゴシック"/>
      <family val="2"/>
      <scheme val="minor"/>
    </font>
    <font>
      <u/>
      <sz val="11"/>
      <color theme="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color theme="1"/>
      <name val="Meiryo UI"/>
      <family val="3"/>
      <charset val="128"/>
    </font>
    <font>
      <sz val="11"/>
      <color theme="1"/>
      <name val="Meiryo UI"/>
      <family val="3"/>
      <charset val="128"/>
    </font>
    <font>
      <sz val="11"/>
      <name val="Calibri"/>
      <family val="2"/>
    </font>
    <font>
      <sz val="11"/>
      <color rgb="FF002060"/>
      <name val="ＭＳ Ｐゴシック"/>
      <family val="3"/>
      <charset val="128"/>
      <scheme val="minor"/>
    </font>
    <font>
      <sz val="9"/>
      <color theme="1"/>
      <name val="Calibri"/>
      <family val="2"/>
    </font>
    <font>
      <b/>
      <sz val="11"/>
      <color theme="0"/>
      <name val="Calibri"/>
      <family val="2"/>
    </font>
    <font>
      <sz val="12"/>
      <color theme="1"/>
      <name val="ＭＳ Ｐゴシック"/>
      <family val="3"/>
      <charset val="128"/>
    </font>
    <font>
      <u/>
      <sz val="11"/>
      <color theme="10"/>
      <name val="Calibri"/>
      <family val="2"/>
    </font>
    <font>
      <b/>
      <sz val="14"/>
      <color theme="0"/>
      <name val="Calibri"/>
      <family val="2"/>
    </font>
    <font>
      <sz val="11"/>
      <name val="ＭＳ Ｐゴシック"/>
      <family val="3"/>
      <charset val="128"/>
    </font>
    <font>
      <sz val="11"/>
      <name val="Arial"/>
      <family val="2"/>
    </font>
    <font>
      <sz val="14"/>
      <color theme="1"/>
      <name val="ＭＳ Ｐゴシック"/>
      <family val="2"/>
      <scheme val="minor"/>
    </font>
    <font>
      <sz val="14"/>
      <color theme="1"/>
      <name val="ＭＳ Ｐゴシック"/>
      <family val="3"/>
      <charset val="128"/>
      <scheme val="minor"/>
    </font>
    <font>
      <b/>
      <sz val="12"/>
      <color theme="1"/>
      <name val="Calibri"/>
      <family val="2"/>
    </font>
    <font>
      <u/>
      <sz val="12"/>
      <name val="Calibri"/>
      <family val="2"/>
    </font>
    <font>
      <sz val="10"/>
      <color theme="1"/>
      <name val="ＭＳ Ｐゴシック"/>
      <family val="3"/>
      <charset val="128"/>
    </font>
    <font>
      <b/>
      <sz val="13.5"/>
      <color theme="1"/>
      <name val="Calibri"/>
      <family val="2"/>
    </font>
    <font>
      <sz val="13.5"/>
      <color theme="1"/>
      <name val="Calibri"/>
      <family val="2"/>
    </font>
    <font>
      <b/>
      <sz val="12"/>
      <color theme="0"/>
      <name val="ＭＳ Ｐゴシック"/>
      <family val="3"/>
      <charset val="128"/>
    </font>
    <font>
      <b/>
      <sz val="12"/>
      <color theme="1"/>
      <name val="ＭＳ Ｐゴシック"/>
      <family val="3"/>
      <charset val="128"/>
    </font>
    <font>
      <sz val="11"/>
      <color rgb="FFFF0000"/>
      <name val="Calibri"/>
      <family val="2"/>
    </font>
    <font>
      <sz val="12"/>
      <name val="ＭＳ Ｐゴシック"/>
      <family val="3"/>
      <charset val="128"/>
    </font>
    <font>
      <u/>
      <sz val="11"/>
      <color theme="10"/>
      <name val="游ゴシック"/>
      <family val="3"/>
      <charset val="128"/>
    </font>
    <font>
      <sz val="11"/>
      <color theme="10"/>
      <name val="游ゴシック"/>
      <family val="3"/>
      <charset val="128"/>
    </font>
    <font>
      <b/>
      <u/>
      <sz val="11"/>
      <color theme="10"/>
      <name val="游ゴシック"/>
      <family val="3"/>
      <charset val="128"/>
    </font>
    <font>
      <b/>
      <i/>
      <sz val="11"/>
      <name val="Calibri"/>
      <family val="2"/>
    </font>
    <font>
      <b/>
      <sz val="11"/>
      <color rgb="FFFF0000"/>
      <name val="Calibri"/>
      <family val="2"/>
    </font>
    <font>
      <b/>
      <i/>
      <sz val="12"/>
      <color theme="0"/>
      <name val="Calibri"/>
      <family val="2"/>
    </font>
    <font>
      <sz val="11"/>
      <color theme="1"/>
      <name val="ＭＳ Ｐ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8" tint="0.79998168889431442"/>
        <bgColor indexed="64"/>
      </patternFill>
    </fill>
    <fill>
      <patternFill patternType="solid">
        <fgColor rgb="FFEFF6FB"/>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ck">
        <color rgb="FF0070C0"/>
      </left>
      <right/>
      <top style="thick">
        <color rgb="FF0070C0"/>
      </top>
      <bottom style="thin">
        <color auto="1"/>
      </bottom>
      <diagonal/>
    </border>
    <border>
      <left/>
      <right/>
      <top style="thick">
        <color rgb="FF0070C0"/>
      </top>
      <bottom style="thin">
        <color auto="1"/>
      </bottom>
      <diagonal/>
    </border>
    <border>
      <left/>
      <right style="thick">
        <color rgb="FF0070C0"/>
      </right>
      <top style="thick">
        <color rgb="FF0070C0"/>
      </top>
      <bottom style="thin">
        <color auto="1"/>
      </bottom>
      <diagonal/>
    </border>
    <border>
      <left style="thin">
        <color rgb="FF0070C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8" fillId="0" borderId="0"/>
    <xf numFmtId="0" fontId="22" fillId="0" borderId="0">
      <alignment vertical="center"/>
    </xf>
  </cellStyleXfs>
  <cellXfs count="266">
    <xf numFmtId="0" fontId="0" fillId="0" borderId="0" xfId="0">
      <alignment vertical="center"/>
    </xf>
    <xf numFmtId="0" fontId="19" fillId="0" borderId="1" xfId="2" applyFont="1" applyBorder="1"/>
    <xf numFmtId="0" fontId="19" fillId="0" borderId="2" xfId="2" applyFont="1" applyBorder="1"/>
    <xf numFmtId="0" fontId="21" fillId="0" borderId="1" xfId="2" applyFont="1" applyBorder="1"/>
    <xf numFmtId="0" fontId="19" fillId="0" borderId="0" xfId="2" applyFont="1"/>
    <xf numFmtId="0" fontId="19" fillId="0" borderId="1" xfId="2" applyFont="1" applyFill="1" applyBorder="1"/>
    <xf numFmtId="0" fontId="19" fillId="0" borderId="0" xfId="2" applyFont="1" applyBorder="1"/>
    <xf numFmtId="0" fontId="21" fillId="0" borderId="0" xfId="2" applyFont="1"/>
    <xf numFmtId="0" fontId="23" fillId="4" borderId="1" xfId="0" applyFont="1" applyFill="1" applyBorder="1" applyAlignment="1">
      <alignment vertical="center" wrapText="1"/>
    </xf>
    <xf numFmtId="0" fontId="24" fillId="4" borderId="1" xfId="0" applyFont="1" applyFill="1" applyBorder="1">
      <alignment vertical="center"/>
    </xf>
    <xf numFmtId="0" fontId="24" fillId="4" borderId="1" xfId="0" applyFont="1" applyFill="1" applyBorder="1" applyAlignment="1">
      <alignment vertical="center" wrapText="1"/>
    </xf>
    <xf numFmtId="0" fontId="24" fillId="4" borderId="1" xfId="0" applyFont="1" applyFill="1" applyBorder="1" applyAlignment="1">
      <alignment horizontal="left" vertical="center"/>
    </xf>
    <xf numFmtId="176" fontId="19" fillId="0" borderId="1" xfId="2" applyNumberFormat="1" applyFont="1" applyBorder="1"/>
    <xf numFmtId="0" fontId="22" fillId="0" borderId="1" xfId="0" applyFont="1" applyBorder="1" applyAlignment="1">
      <alignment horizontal="left" vertical="center" wrapText="1"/>
    </xf>
    <xf numFmtId="0" fontId="19" fillId="0" borderId="0" xfId="2" applyFont="1" applyAlignment="1">
      <alignment wrapText="1"/>
    </xf>
    <xf numFmtId="0" fontId="0" fillId="0" borderId="1" xfId="0" applyBorder="1" applyAlignment="1">
      <alignment vertical="center" wrapText="1"/>
    </xf>
    <xf numFmtId="0" fontId="19" fillId="0" borderId="1" xfId="2" applyFont="1" applyBorder="1" applyAlignment="1">
      <alignment vertical="center" wrapText="1"/>
    </xf>
    <xf numFmtId="0" fontId="19" fillId="0" borderId="1" xfId="2" applyFont="1" applyFill="1" applyBorder="1" applyAlignment="1">
      <alignment wrapText="1"/>
    </xf>
    <xf numFmtId="14" fontId="0" fillId="0" borderId="0" xfId="0" applyNumberFormat="1">
      <alignment vertical="center"/>
    </xf>
    <xf numFmtId="0" fontId="0" fillId="0" borderId="1" xfId="0" applyBorder="1">
      <alignment vertical="center"/>
    </xf>
    <xf numFmtId="14" fontId="0" fillId="0" borderId="1" xfId="0" applyNumberFormat="1" applyBorder="1">
      <alignment vertical="center"/>
    </xf>
    <xf numFmtId="0" fontId="10" fillId="0" borderId="0" xfId="0" applyFont="1" applyFill="1" applyBorder="1" applyAlignment="1" applyProtection="1">
      <alignment horizontal="left" vertical="center"/>
    </xf>
    <xf numFmtId="0" fontId="0" fillId="0" borderId="1" xfId="0" applyFill="1" applyBorder="1">
      <alignment vertical="center"/>
    </xf>
    <xf numFmtId="0" fontId="19" fillId="0" borderId="2" xfId="2" applyFont="1" applyFill="1" applyBorder="1"/>
    <xf numFmtId="0" fontId="32" fillId="0" borderId="1" xfId="0" applyFont="1" applyFill="1" applyBorder="1" applyAlignment="1">
      <alignment horizontal="left" vertical="center" wrapText="1"/>
    </xf>
    <xf numFmtId="0" fontId="32" fillId="0" borderId="1" xfId="1"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 xfId="1" applyFont="1" applyFill="1" applyBorder="1" applyAlignment="1">
      <alignment horizontal="left" vertical="center" wrapText="1"/>
    </xf>
    <xf numFmtId="0" fontId="33" fillId="0" borderId="26"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3" fillId="0" borderId="1" xfId="0" applyFont="1" applyFill="1" applyBorder="1">
      <alignment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9" fillId="0" borderId="0" xfId="2" applyFont="1" applyAlignment="1">
      <alignment horizontal="left"/>
    </xf>
    <xf numFmtId="178" fontId="22" fillId="0" borderId="4" xfId="0" applyNumberFormat="1" applyFont="1" applyBorder="1" applyAlignment="1">
      <alignment horizontal="left" vertical="center"/>
    </xf>
    <xf numFmtId="0" fontId="34" fillId="0" borderId="2" xfId="2" applyFont="1" applyBorder="1" applyAlignment="1">
      <alignment horizontal="left" vertical="center" wrapText="1"/>
    </xf>
    <xf numFmtId="0" fontId="35" fillId="0" borderId="1" xfId="2" applyFont="1" applyBorder="1" applyAlignment="1">
      <alignment wrapText="1"/>
    </xf>
    <xf numFmtId="0" fontId="35" fillId="0" borderId="1" xfId="2" applyFont="1" applyBorder="1" applyAlignment="1">
      <alignment vertical="center" wrapText="1"/>
    </xf>
    <xf numFmtId="0" fontId="35" fillId="0" borderId="2" xfId="2" applyFont="1" applyBorder="1" applyAlignment="1">
      <alignment horizontal="left" vertical="center" wrapText="1"/>
    </xf>
    <xf numFmtId="0" fontId="23" fillId="4" borderId="34" xfId="0" applyFont="1" applyFill="1" applyBorder="1" applyAlignment="1">
      <alignment vertical="center" wrapText="1"/>
    </xf>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36" fillId="2" borderId="35" xfId="0" applyFont="1" applyFill="1" applyBorder="1" applyAlignment="1" applyProtection="1">
      <alignment vertical="center"/>
    </xf>
    <xf numFmtId="0" fontId="36" fillId="2" borderId="15" xfId="0" applyFont="1" applyFill="1" applyBorder="1" applyAlignment="1" applyProtection="1">
      <alignment vertical="center"/>
    </xf>
    <xf numFmtId="0" fontId="3" fillId="0" borderId="0" xfId="1" applyAlignment="1"/>
    <xf numFmtId="0" fontId="2" fillId="2" borderId="1" xfId="0" applyFont="1" applyFill="1" applyBorder="1" applyAlignment="1" applyProtection="1">
      <alignment horizontal="left" vertical="center"/>
    </xf>
    <xf numFmtId="0" fontId="3" fillId="0" borderId="0" xfId="1" applyAlignment="1" applyProtection="1">
      <alignment horizontal="left" vertical="center"/>
    </xf>
    <xf numFmtId="0" fontId="5" fillId="0" borderId="0" xfId="0" applyFont="1" applyAlignment="1" applyProtection="1">
      <alignment horizontal="left" vertical="center"/>
    </xf>
    <xf numFmtId="0" fontId="19" fillId="0" borderId="0" xfId="2" quotePrefix="1" applyFont="1" applyAlignment="1">
      <alignment wrapText="1"/>
    </xf>
    <xf numFmtId="0" fontId="29" fillId="0" borderId="1" xfId="2" applyFont="1" applyBorder="1" applyAlignment="1">
      <alignment vertical="top" wrapText="1"/>
    </xf>
    <xf numFmtId="0" fontId="29" fillId="0" borderId="1" xfId="2" applyFont="1" applyBorder="1" applyAlignment="1">
      <alignment vertical="center" wrapText="1"/>
    </xf>
    <xf numFmtId="0" fontId="29" fillId="0" borderId="1" xfId="2" applyFont="1" applyBorder="1" applyAlignment="1">
      <alignment wrapText="1"/>
    </xf>
    <xf numFmtId="0" fontId="8" fillId="0" borderId="0" xfId="0" applyFont="1" applyAlignment="1" applyProtection="1">
      <alignment horizontal="left" vertical="center"/>
    </xf>
    <xf numFmtId="0" fontId="29" fillId="0" borderId="0" xfId="0" applyFont="1" applyAlignment="1" applyProtection="1">
      <alignment horizontal="left" vertical="center"/>
    </xf>
    <xf numFmtId="0" fontId="5" fillId="0" borderId="0" xfId="0" applyFont="1" applyBorder="1" applyAlignment="1" applyProtection="1">
      <alignment horizontal="left" vertical="center"/>
    </xf>
    <xf numFmtId="0" fontId="4" fillId="0" borderId="20" xfId="0" applyFont="1" applyFill="1" applyBorder="1" applyAlignment="1" applyProtection="1">
      <alignment horizontal="left" vertical="center"/>
    </xf>
    <xf numFmtId="0" fontId="5" fillId="0" borderId="0" xfId="0" applyFont="1" applyAlignment="1" applyProtection="1">
      <alignment horizontal="left" vertical="center" wrapText="1"/>
    </xf>
    <xf numFmtId="0" fontId="2" fillId="0" borderId="0" xfId="0" applyFont="1" applyAlignment="1" applyProtection="1">
      <alignment horizontal="left" vertical="center"/>
    </xf>
    <xf numFmtId="0" fontId="3" fillId="2" borderId="14" xfId="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0" borderId="14" xfId="0" applyFont="1" applyBorder="1" applyAlignment="1" applyProtection="1">
      <alignment horizontal="left" vertical="center"/>
    </xf>
    <xf numFmtId="0" fontId="5" fillId="2" borderId="15" xfId="0" applyFont="1" applyFill="1" applyBorder="1" applyAlignment="1" applyProtection="1">
      <alignment vertical="center"/>
    </xf>
    <xf numFmtId="0" fontId="0" fillId="0" borderId="0" xfId="0" applyAlignment="1">
      <alignment vertical="center" wrapText="1"/>
    </xf>
    <xf numFmtId="181" fontId="0" fillId="0" borderId="1" xfId="0" applyNumberFormat="1" applyBorder="1">
      <alignment vertical="center"/>
    </xf>
    <xf numFmtId="181" fontId="0" fillId="0" borderId="0" xfId="0" applyNumberFormat="1">
      <alignment vertical="center"/>
    </xf>
    <xf numFmtId="0" fontId="26" fillId="0" borderId="1" xfId="0" applyFont="1" applyBorder="1" applyAlignment="1">
      <alignment horizontal="left" vertical="center" wrapText="1"/>
    </xf>
    <xf numFmtId="0" fontId="22" fillId="0" borderId="1" xfId="2" applyFont="1" applyBorder="1"/>
    <xf numFmtId="0" fontId="18" fillId="0" borderId="1" xfId="2" applyBorder="1"/>
    <xf numFmtId="0" fontId="29"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180" fontId="5" fillId="0" borderId="2" xfId="0" applyNumberFormat="1" applyFont="1" applyFill="1" applyBorder="1" applyAlignment="1" applyProtection="1">
      <alignment horizontal="left" vertical="center"/>
      <protection locked="0"/>
    </xf>
    <xf numFmtId="180" fontId="5" fillId="0" borderId="3" xfId="0" applyNumberFormat="1" applyFont="1" applyFill="1" applyBorder="1" applyAlignment="1" applyProtection="1">
      <alignment horizontal="left" vertical="center"/>
      <protection locked="0"/>
    </xf>
    <xf numFmtId="180" fontId="5" fillId="0" borderId="4" xfId="0" applyNumberFormat="1"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xf>
    <xf numFmtId="0" fontId="10" fillId="3" borderId="28" xfId="0" applyFont="1" applyFill="1" applyBorder="1" applyAlignment="1" applyProtection="1">
      <alignment horizontal="left" vertical="center"/>
    </xf>
    <xf numFmtId="0" fontId="10" fillId="3" borderId="29"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14" fontId="5" fillId="0" borderId="2" xfId="0" applyNumberFormat="1" applyFont="1" applyFill="1" applyBorder="1" applyAlignment="1" applyProtection="1">
      <alignment horizontal="left" vertical="center"/>
      <protection locked="0"/>
    </xf>
    <xf numFmtId="14" fontId="5" fillId="0" borderId="3" xfId="0" applyNumberFormat="1" applyFont="1" applyFill="1" applyBorder="1" applyAlignment="1" applyProtection="1">
      <alignment horizontal="left" vertical="center"/>
      <protection locked="0"/>
    </xf>
    <xf numFmtId="14" fontId="5" fillId="0" borderId="4"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xf>
    <xf numFmtId="0" fontId="5" fillId="0" borderId="2" xfId="0" applyFont="1" applyBorder="1" applyAlignment="1" applyProtection="1">
      <alignment horizontal="left" vertical="center"/>
      <protection locked="0"/>
    </xf>
    <xf numFmtId="0" fontId="25" fillId="0" borderId="3" xfId="0" applyFont="1" applyFill="1" applyBorder="1" applyAlignment="1" applyProtection="1">
      <alignment horizontal="left" vertical="center"/>
    </xf>
    <xf numFmtId="0" fontId="25" fillId="0" borderId="4" xfId="0" applyFont="1" applyFill="1" applyBorder="1" applyAlignment="1" applyProtection="1">
      <alignment horizontal="left" vertical="center"/>
    </xf>
    <xf numFmtId="0" fontId="10" fillId="3" borderId="12"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28" fillId="3" borderId="0" xfId="0" applyFont="1" applyFill="1" applyBorder="1" applyAlignment="1" applyProtection="1">
      <alignment horizontal="left" vertical="center"/>
    </xf>
    <xf numFmtId="14" fontId="25" fillId="0" borderId="2" xfId="0" applyNumberFormat="1" applyFont="1" applyFill="1" applyBorder="1" applyAlignment="1" applyProtection="1">
      <alignment horizontal="left" vertical="center"/>
      <protection locked="0"/>
    </xf>
    <xf numFmtId="14" fontId="25" fillId="0" borderId="3" xfId="0" applyNumberFormat="1" applyFont="1" applyFill="1" applyBorder="1" applyAlignment="1" applyProtection="1">
      <alignment horizontal="left" vertical="center"/>
      <protection locked="0"/>
    </xf>
    <xf numFmtId="14" fontId="25" fillId="0" borderId="4" xfId="0" applyNumberFormat="1" applyFont="1" applyFill="1" applyBorder="1" applyAlignment="1" applyProtection="1">
      <alignment horizontal="left" vertical="center"/>
      <protection locked="0"/>
    </xf>
    <xf numFmtId="177" fontId="28" fillId="3" borderId="12" xfId="0" applyNumberFormat="1" applyFont="1" applyFill="1" applyBorder="1" applyAlignment="1" applyProtection="1">
      <alignment horizontal="left" vertical="center"/>
    </xf>
    <xf numFmtId="0" fontId="10" fillId="3" borderId="12" xfId="0" applyFont="1" applyFill="1" applyBorder="1" applyAlignment="1" applyProtection="1">
      <alignment horizontal="right" vertical="center"/>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8" fillId="3" borderId="30" xfId="0" applyFont="1" applyFill="1" applyBorder="1" applyAlignment="1" applyProtection="1">
      <alignment horizontal="left" vertical="center" wrapText="1"/>
    </xf>
    <xf numFmtId="0" fontId="28" fillId="3" borderId="0" xfId="0" applyFont="1" applyFill="1" applyBorder="1" applyAlignment="1" applyProtection="1">
      <alignment horizontal="left" vertical="center" wrapText="1"/>
    </xf>
    <xf numFmtId="0" fontId="28" fillId="3" borderId="15"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protection locked="0"/>
    </xf>
    <xf numFmtId="0" fontId="3" fillId="0" borderId="6" xfId="1" applyBorder="1" applyAlignment="1" applyProtection="1">
      <alignment horizontal="left" vertical="center"/>
    </xf>
    <xf numFmtId="0" fontId="30" fillId="0" borderId="6" xfId="1" applyFont="1" applyBorder="1" applyAlignment="1" applyProtection="1">
      <alignment horizontal="left" vertical="center"/>
    </xf>
    <xf numFmtId="0" fontId="30" fillId="0" borderId="1" xfId="1"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13" xfId="0" applyFont="1" applyFill="1" applyBorder="1" applyAlignment="1" applyProtection="1">
      <alignment horizontal="left" vertical="center" wrapText="1"/>
    </xf>
    <xf numFmtId="0" fontId="30" fillId="0" borderId="3" xfId="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xf>
    <xf numFmtId="0" fontId="2" fillId="2" borderId="26" xfId="0" applyFont="1" applyFill="1" applyBorder="1" applyAlignment="1" applyProtection="1">
      <alignment horizontal="left" vertical="center"/>
    </xf>
    <xf numFmtId="0" fontId="5" fillId="0" borderId="26"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10" fillId="3" borderId="27" xfId="0" applyFont="1" applyFill="1" applyBorder="1" applyAlignment="1" applyProtection="1">
      <alignment horizontal="left" vertical="center" wrapText="1"/>
    </xf>
    <xf numFmtId="0" fontId="5" fillId="0" borderId="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49" fillId="2" borderId="6" xfId="0" applyFont="1" applyFill="1" applyBorder="1" applyAlignment="1" applyProtection="1">
      <alignment vertical="center" wrapText="1"/>
    </xf>
    <xf numFmtId="0" fontId="4" fillId="5" borderId="16" xfId="0" applyFont="1" applyFill="1" applyBorder="1" applyAlignment="1" applyProtection="1">
      <alignment horizontal="left" vertical="center"/>
    </xf>
    <xf numFmtId="0" fontId="4" fillId="5" borderId="17" xfId="0" applyFont="1" applyFill="1" applyBorder="1" applyAlignment="1" applyProtection="1">
      <alignment horizontal="left" vertical="center"/>
    </xf>
    <xf numFmtId="0" fontId="4" fillId="5" borderId="18" xfId="0" applyFont="1" applyFill="1" applyBorder="1" applyAlignment="1" applyProtection="1">
      <alignment horizontal="left" vertical="center"/>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14" fillId="2" borderId="2"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181" fontId="5" fillId="0" borderId="9" xfId="0" applyNumberFormat="1" applyFont="1" applyBorder="1" applyAlignment="1" applyProtection="1">
      <alignment horizontal="left" vertical="center"/>
      <protection locked="0"/>
    </xf>
    <xf numFmtId="181" fontId="5" fillId="0" borderId="8" xfId="0" applyNumberFormat="1" applyFont="1" applyBorder="1" applyAlignment="1" applyProtection="1">
      <alignment horizontal="left" vertical="center"/>
      <protection locked="0"/>
    </xf>
    <xf numFmtId="181" fontId="5" fillId="0" borderId="10" xfId="0" applyNumberFormat="1" applyFont="1" applyBorder="1" applyAlignment="1" applyProtection="1">
      <alignment horizontal="left" vertical="center"/>
      <protection locked="0"/>
    </xf>
    <xf numFmtId="0" fontId="4" fillId="2" borderId="8" xfId="0" applyFont="1" applyFill="1" applyBorder="1" applyAlignment="1" applyProtection="1">
      <alignment horizontal="left" vertical="center" wrapText="1"/>
    </xf>
    <xf numFmtId="0" fontId="43" fillId="0" borderId="0" xfId="0" applyFont="1" applyBorder="1" applyAlignment="1" applyProtection="1">
      <alignment horizontal="left" vertical="center" wrapText="1"/>
    </xf>
    <xf numFmtId="0" fontId="2" fillId="5" borderId="16" xfId="0" applyFont="1" applyFill="1" applyBorder="1" applyAlignment="1" applyProtection="1">
      <alignment horizontal="left" vertical="center"/>
    </xf>
    <xf numFmtId="0" fontId="2" fillId="5" borderId="17" xfId="0" applyFont="1" applyFill="1" applyBorder="1" applyAlignment="1" applyProtection="1">
      <alignment horizontal="left" vertical="center"/>
    </xf>
    <xf numFmtId="0" fontId="2" fillId="5" borderId="18" xfId="0" applyFont="1" applyFill="1" applyBorder="1" applyAlignment="1" applyProtection="1">
      <alignment horizontal="left" vertical="center"/>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xf>
    <xf numFmtId="0" fontId="4" fillId="5" borderId="20" xfId="0" applyFont="1" applyFill="1" applyBorder="1" applyAlignment="1" applyProtection="1">
      <alignment horizontal="left" vertical="center"/>
    </xf>
    <xf numFmtId="0" fontId="4" fillId="5" borderId="21" xfId="0" applyFont="1" applyFill="1" applyBorder="1" applyAlignment="1" applyProtection="1">
      <alignment horizontal="left" vertical="center"/>
    </xf>
    <xf numFmtId="0" fontId="5" fillId="0" borderId="19"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27" fillId="5" borderId="19" xfId="0" applyFont="1" applyFill="1" applyBorder="1" applyAlignment="1" applyProtection="1">
      <alignment horizontal="left" vertical="center"/>
    </xf>
    <xf numFmtId="0" fontId="27" fillId="5" borderId="20" xfId="0" applyFont="1" applyFill="1" applyBorder="1" applyAlignment="1" applyProtection="1">
      <alignment horizontal="left" vertical="center"/>
    </xf>
    <xf numFmtId="0" fontId="27" fillId="5" borderId="21"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179" fontId="5" fillId="0" borderId="20" xfId="0" applyNumberFormat="1" applyFont="1" applyBorder="1" applyAlignment="1" applyProtection="1">
      <alignment horizontal="left" vertical="center"/>
      <protection locked="0"/>
    </xf>
    <xf numFmtId="179" fontId="5" fillId="0" borderId="21" xfId="0" applyNumberFormat="1" applyFont="1" applyBorder="1" applyAlignment="1" applyProtection="1">
      <alignment horizontal="left" vertical="center"/>
      <protection locked="0"/>
    </xf>
    <xf numFmtId="179" fontId="5" fillId="0" borderId="20" xfId="0" applyNumberFormat="1" applyFont="1" applyFill="1" applyBorder="1" applyAlignment="1" applyProtection="1">
      <alignment horizontal="left" vertical="center"/>
      <protection locked="0"/>
    </xf>
    <xf numFmtId="0" fontId="4" fillId="5" borderId="22" xfId="0" applyFont="1" applyFill="1" applyBorder="1" applyAlignment="1" applyProtection="1">
      <alignment horizontal="left" vertical="center"/>
    </xf>
    <xf numFmtId="0" fontId="5" fillId="0" borderId="22" xfId="0" applyFont="1" applyFill="1" applyBorder="1" applyAlignment="1" applyProtection="1">
      <alignment horizontal="left" vertical="center"/>
      <protection locked="0"/>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31" fillId="3" borderId="11" xfId="0" applyFont="1" applyFill="1" applyBorder="1" applyAlignment="1" applyProtection="1">
      <alignment horizontal="center" vertical="center"/>
    </xf>
    <xf numFmtId="0" fontId="31" fillId="3" borderId="12" xfId="0" applyFont="1" applyFill="1" applyBorder="1" applyAlignment="1" applyProtection="1">
      <alignment horizontal="center" vertical="center"/>
    </xf>
    <xf numFmtId="0" fontId="31" fillId="3" borderId="13" xfId="0" applyFont="1" applyFill="1" applyBorder="1" applyAlignment="1" applyProtection="1">
      <alignment horizontal="center" vertical="center"/>
    </xf>
    <xf numFmtId="0" fontId="10" fillId="3" borderId="10" xfId="0" applyFont="1" applyFill="1" applyBorder="1" applyAlignment="1" applyProtection="1">
      <alignment horizontal="left" vertical="center"/>
    </xf>
    <xf numFmtId="0" fontId="10" fillId="3" borderId="26"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14" fillId="0" borderId="0" xfId="0" applyFont="1" applyAlignment="1" applyProtection="1">
      <alignment horizontal="left" vertical="center"/>
    </xf>
    <xf numFmtId="0" fontId="3" fillId="0" borderId="0" xfId="1" applyAlignment="1" applyProtection="1">
      <alignment horizontal="left" vertical="center"/>
    </xf>
    <xf numFmtId="0" fontId="7" fillId="0" borderId="0" xfId="1" applyFont="1" applyAlignment="1" applyProtection="1">
      <alignment horizontal="left" vertical="center"/>
    </xf>
    <xf numFmtId="0" fontId="5" fillId="0" borderId="0" xfId="0" applyFont="1" applyAlignment="1" applyProtection="1">
      <alignment horizontal="left" vertical="center"/>
    </xf>
    <xf numFmtId="0" fontId="5" fillId="0" borderId="26"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2" borderId="1" xfId="0" applyFont="1" applyFill="1" applyBorder="1" applyAlignment="1" applyProtection="1">
      <alignment horizontal="center" vertical="center"/>
    </xf>
    <xf numFmtId="0" fontId="25"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17" fillId="6" borderId="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4" xfId="0" applyFont="1" applyFill="1" applyBorder="1" applyAlignment="1" applyProtection="1">
      <alignment horizontal="left" vertical="center" wrapText="1"/>
    </xf>
    <xf numFmtId="0" fontId="5" fillId="2" borderId="1" xfId="0" applyFont="1" applyFill="1" applyBorder="1" applyAlignment="1" applyProtection="1">
      <alignment vertical="center"/>
    </xf>
    <xf numFmtId="0" fontId="5" fillId="0" borderId="1" xfId="0" applyFont="1" applyBorder="1" applyAlignment="1" applyProtection="1">
      <alignment horizontal="center" vertical="center" wrapText="1"/>
      <protection locked="0"/>
    </xf>
    <xf numFmtId="0" fontId="29"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8" xfId="0" applyFont="1" applyBorder="1" applyAlignment="1" applyProtection="1">
      <alignment vertical="center"/>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vertical="center" wrapText="1"/>
    </xf>
    <xf numFmtId="0" fontId="10" fillId="3" borderId="11"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xf>
    <xf numFmtId="0" fontId="5" fillId="2" borderId="33"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45" fillId="0" borderId="0" xfId="1" applyFont="1" applyFill="1" applyBorder="1" applyAlignment="1" applyProtection="1">
      <alignment horizontal="left" vertical="center" wrapText="1"/>
    </xf>
    <xf numFmtId="0" fontId="5" fillId="2" borderId="8"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4" fillId="2" borderId="1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2" borderId="33" xfId="0" applyFont="1" applyFill="1" applyBorder="1" applyAlignment="1" applyProtection="1">
      <alignment horizontal="left" vertical="center" wrapText="1"/>
    </xf>
    <xf numFmtId="0" fontId="39" fillId="2" borderId="5" xfId="0" applyFont="1" applyFill="1" applyBorder="1" applyAlignment="1" applyProtection="1">
      <alignment vertical="center" wrapText="1"/>
    </xf>
    <xf numFmtId="0" fontId="40" fillId="2" borderId="6" xfId="0" applyFont="1" applyFill="1" applyBorder="1" applyAlignment="1" applyProtection="1">
      <alignment vertical="center" wrapText="1"/>
    </xf>
    <xf numFmtId="0" fontId="40" fillId="2" borderId="14" xfId="0" applyFont="1" applyFill="1" applyBorder="1" applyAlignment="1" applyProtection="1">
      <alignment vertical="center" wrapText="1"/>
    </xf>
    <xf numFmtId="0" fontId="40" fillId="2" borderId="0" xfId="0" applyFont="1" applyFill="1" applyBorder="1" applyAlignment="1" applyProtection="1">
      <alignment vertical="center" wrapText="1"/>
    </xf>
    <xf numFmtId="0" fontId="40" fillId="2" borderId="9" xfId="0" applyFont="1" applyFill="1" applyBorder="1" applyAlignment="1" applyProtection="1">
      <alignment vertical="center" wrapText="1"/>
    </xf>
    <xf numFmtId="0" fontId="40" fillId="2" borderId="8" xfId="0" applyFont="1" applyFill="1" applyBorder="1" applyAlignment="1" applyProtection="1">
      <alignment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5" fillId="2" borderId="15" xfId="0" applyFont="1" applyFill="1" applyBorder="1" applyAlignment="1" applyProtection="1">
      <alignment horizontal="center" vertical="center"/>
    </xf>
    <xf numFmtId="0" fontId="5" fillId="0" borderId="1" xfId="0" applyFont="1" applyBorder="1" applyAlignment="1" applyProtection="1">
      <alignment horizontal="left" vertical="center" wrapText="1"/>
      <protection locked="0"/>
    </xf>
    <xf numFmtId="0" fontId="29"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 fillId="2" borderId="0" xfId="1" applyFill="1" applyBorder="1" applyAlignment="1" applyProtection="1">
      <alignment horizontal="left" vertical="center"/>
    </xf>
    <xf numFmtId="0" fontId="30" fillId="2" borderId="0" xfId="1" applyFont="1" applyFill="1" applyBorder="1" applyAlignment="1" applyProtection="1">
      <alignment horizontal="left" vertical="center"/>
    </xf>
    <xf numFmtId="0" fontId="30" fillId="2" borderId="15" xfId="1" applyFont="1" applyFill="1" applyBorder="1" applyAlignment="1" applyProtection="1">
      <alignment horizontal="left" vertical="center"/>
    </xf>
    <xf numFmtId="0" fontId="2" fillId="2" borderId="2" xfId="0" applyFont="1" applyFill="1" applyBorder="1" applyAlignment="1" applyProtection="1">
      <alignment horizontal="left" vertical="center" wrapText="1"/>
    </xf>
    <xf numFmtId="0" fontId="14" fillId="0" borderId="0" xfId="0" applyFont="1" applyFill="1" applyAlignment="1" applyProtection="1">
      <alignment horizontal="lef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43</xdr:col>
      <xdr:colOff>87474</xdr:colOff>
      <xdr:row>82</xdr:row>
      <xdr:rowOff>466531</xdr:rowOff>
    </xdr:from>
    <xdr:to>
      <xdr:col>61</xdr:col>
      <xdr:colOff>134659</xdr:colOff>
      <xdr:row>83</xdr:row>
      <xdr:rowOff>820394</xdr:rowOff>
    </xdr:to>
    <xdr:sp macro="" textlink="">
      <xdr:nvSpPr>
        <xdr:cNvPr id="2" name="Text Box 45">
          <a:extLst>
            <a:ext uri="{FF2B5EF4-FFF2-40B4-BE49-F238E27FC236}">
              <a16:creationId xmlns:a16="http://schemas.microsoft.com/office/drawing/2014/main" id="{00000000-0008-0000-0000-000002000000}"/>
            </a:ext>
          </a:extLst>
        </xdr:cNvPr>
        <xdr:cNvSpPr txBox="1">
          <a:spLocks noChangeArrowheads="1"/>
        </xdr:cNvSpPr>
      </xdr:nvSpPr>
      <xdr:spPr bwMode="auto">
        <a:xfrm>
          <a:off x="7629719" y="22344873"/>
          <a:ext cx="3196267" cy="83011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42</xdr:col>
      <xdr:colOff>155863</xdr:colOff>
      <xdr:row>14</xdr:row>
      <xdr:rowOff>0</xdr:rowOff>
    </xdr:from>
    <xdr:to>
      <xdr:col>62</xdr:col>
      <xdr:colOff>95250</xdr:colOff>
      <xdr:row>17</xdr:row>
      <xdr:rowOff>94091</xdr:rowOff>
    </xdr:to>
    <xdr:sp macro="" textlink="">
      <xdr:nvSpPr>
        <xdr:cNvPr id="3" name="Text Box 45">
          <a:extLst>
            <a:ext uri="{FF2B5EF4-FFF2-40B4-BE49-F238E27FC236}">
              <a16:creationId xmlns:a16="http://schemas.microsoft.com/office/drawing/2014/main" id="{00000000-0008-0000-0000-000003000000}"/>
            </a:ext>
          </a:extLst>
        </xdr:cNvPr>
        <xdr:cNvSpPr txBox="1">
          <a:spLocks noChangeArrowheads="1"/>
        </xdr:cNvSpPr>
      </xdr:nvSpPr>
      <xdr:spPr bwMode="auto">
        <a:xfrm>
          <a:off x="7446818" y="3203864"/>
          <a:ext cx="3879273" cy="83011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For cells with pre-set answers, only</a:t>
          </a:r>
          <a:r>
            <a:rPr lang="en-US" altLang="ja-JP" sz="1400" kern="100" baseline="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those answers will be accepted.</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xdr:txBody>
    </xdr:sp>
    <xdr:clientData/>
  </xdr:twoCellAnchor>
  <xdr:twoCellAnchor>
    <xdr:from>
      <xdr:col>42</xdr:col>
      <xdr:colOff>215016</xdr:colOff>
      <xdr:row>3</xdr:row>
      <xdr:rowOff>136016</xdr:rowOff>
    </xdr:from>
    <xdr:to>
      <xdr:col>65</xdr:col>
      <xdr:colOff>113053</xdr:colOff>
      <xdr:row>10</xdr:row>
      <xdr:rowOff>104844</xdr:rowOff>
    </xdr:to>
    <xdr:sp macro="" textlink="">
      <xdr:nvSpPr>
        <xdr:cNvPr id="4" name="Text Box 45">
          <a:extLst>
            <a:ext uri="{FF2B5EF4-FFF2-40B4-BE49-F238E27FC236}">
              <a16:creationId xmlns:a16="http://schemas.microsoft.com/office/drawing/2014/main" id="{00000000-0008-0000-0000-000004000000}"/>
            </a:ext>
          </a:extLst>
        </xdr:cNvPr>
        <xdr:cNvSpPr txBox="1">
          <a:spLocks noChangeArrowheads="1"/>
        </xdr:cNvSpPr>
      </xdr:nvSpPr>
      <xdr:spPr bwMode="auto">
        <a:xfrm>
          <a:off x="7428331" y="970791"/>
          <a:ext cx="4810368" cy="1681188"/>
        </a:xfrm>
        <a:prstGeom prst="rect">
          <a:avLst/>
        </a:prstGeom>
        <a:solidFill>
          <a:schemeClr val="accent4">
            <a:lumMod val="20000"/>
            <a:lumOff val="80000"/>
          </a:schemeClr>
        </a:solidFill>
        <a:ln w="38100">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u="sng"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u="dbl"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Plese use Windows based PC </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when completing as the forms cannot be viewed correctly when opened on a system with Mac OS.</a:t>
          </a:r>
        </a:p>
      </xdr:txBody>
    </xdr:sp>
    <xdr:clientData/>
  </xdr:twoCellAnchor>
  <xdr:twoCellAnchor>
    <xdr:from>
      <xdr:col>0</xdr:col>
      <xdr:colOff>10702</xdr:colOff>
      <xdr:row>108</xdr:row>
      <xdr:rowOff>62658</xdr:rowOff>
    </xdr:from>
    <xdr:to>
      <xdr:col>41</xdr:col>
      <xdr:colOff>140587</xdr:colOff>
      <xdr:row>110</xdr:row>
      <xdr:rowOff>100682</xdr:rowOff>
    </xdr:to>
    <xdr:sp macro="" textlink="">
      <xdr:nvSpPr>
        <xdr:cNvPr id="5" name="Text Box 45">
          <a:extLst>
            <a:ext uri="{FF2B5EF4-FFF2-40B4-BE49-F238E27FC236}">
              <a16:creationId xmlns:a16="http://schemas.microsoft.com/office/drawing/2014/main" id="{00000000-0008-0000-0000-000005000000}"/>
            </a:ext>
          </a:extLst>
        </xdr:cNvPr>
        <xdr:cNvSpPr txBox="1">
          <a:spLocks noChangeArrowheads="1"/>
        </xdr:cNvSpPr>
      </xdr:nvSpPr>
      <xdr:spPr bwMode="auto">
        <a:xfrm>
          <a:off x="10702" y="38580046"/>
          <a:ext cx="7171964" cy="444709"/>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2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Before submitting this Application Form, make sure that you have filled in all the required </a:t>
          </a:r>
          <a:r>
            <a:rPr lang="en-US" altLang="ja-JP" sz="1200" u="sng"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yellow fields</a:t>
          </a:r>
          <a:r>
            <a:rPr lang="en-US" altLang="ja-JP" sz="12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marked in yellow. Incomplete or inaccurate applications will be rejected. </a:t>
          </a:r>
        </a:p>
      </xdr:txBody>
    </xdr:sp>
    <xdr:clientData/>
  </xdr:twoCellAnchor>
  <xdr:oneCellAnchor>
    <xdr:from>
      <xdr:col>36</xdr:col>
      <xdr:colOff>21406</xdr:colOff>
      <xdr:row>82</xdr:row>
      <xdr:rowOff>310364</xdr:rowOff>
    </xdr:from>
    <xdr:ext cx="1284268" cy="43879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92923" y="23716179"/>
          <a:ext cx="1284268" cy="438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日本語： </a:t>
          </a:r>
          <a:r>
            <a:rPr kumimoji="1" lang="en-US" altLang="ja-JP" sz="900">
              <a:solidFill>
                <a:srgbClr val="FF0000"/>
              </a:solidFill>
            </a:rPr>
            <a:t>400-500</a:t>
          </a:r>
          <a:r>
            <a:rPr kumimoji="1" lang="ja-JP" altLang="en-US" sz="900">
              <a:solidFill>
                <a:srgbClr val="FF0000"/>
              </a:solidFill>
            </a:rPr>
            <a:t>字</a:t>
          </a:r>
          <a:endParaRPr kumimoji="1" lang="en-US" altLang="ja-JP" sz="900">
            <a:solidFill>
              <a:srgbClr val="FF0000"/>
            </a:solidFill>
          </a:endParaRPr>
        </a:p>
        <a:p>
          <a:r>
            <a:rPr kumimoji="1" lang="en-US" altLang="ja-JP" sz="900">
              <a:solidFill>
                <a:srgbClr val="FF0000"/>
              </a:solidFill>
            </a:rPr>
            <a:t>English:</a:t>
          </a:r>
          <a:r>
            <a:rPr kumimoji="1" lang="ja-JP" altLang="en-US" sz="900" baseline="0">
              <a:solidFill>
                <a:srgbClr val="FF0000"/>
              </a:solidFill>
            </a:rPr>
            <a:t> </a:t>
          </a:r>
          <a:r>
            <a:rPr kumimoji="1" lang="en-US" altLang="ja-JP" sz="900" baseline="0">
              <a:solidFill>
                <a:srgbClr val="FF0000"/>
              </a:solidFill>
            </a:rPr>
            <a:t>200-300</a:t>
          </a:r>
          <a:r>
            <a:rPr kumimoji="1" lang="ja-JP" altLang="en-US" sz="900" baseline="0">
              <a:solidFill>
                <a:srgbClr val="FF0000"/>
              </a:solidFill>
            </a:rPr>
            <a:t> </a:t>
          </a:r>
          <a:r>
            <a:rPr kumimoji="1" lang="en-US" altLang="ja-JP" sz="900" baseline="0">
              <a:solidFill>
                <a:srgbClr val="FF0000"/>
              </a:solidFill>
            </a:rPr>
            <a:t>words</a:t>
          </a:r>
          <a:endParaRPr kumimoji="1" lang="ja-JP" altLang="en-US" sz="900">
            <a:solidFill>
              <a:srgbClr val="FF0000"/>
            </a:solidFill>
          </a:endParaRPr>
        </a:p>
      </xdr:txBody>
    </xdr:sp>
    <xdr:clientData/>
  </xdr:oneCellAnchor>
  <xdr:oneCellAnchor>
    <xdr:from>
      <xdr:col>34</xdr:col>
      <xdr:colOff>64214</xdr:colOff>
      <xdr:row>85</xdr:row>
      <xdr:rowOff>481602</xdr:rowOff>
    </xdr:from>
    <xdr:ext cx="1348484" cy="39598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07641" y="24914832"/>
          <a:ext cx="1348484" cy="39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日本語： </a:t>
          </a:r>
          <a:r>
            <a:rPr kumimoji="1" lang="en-US" altLang="ja-JP" sz="900">
              <a:solidFill>
                <a:srgbClr val="FF0000"/>
              </a:solidFill>
            </a:rPr>
            <a:t>400-500</a:t>
          </a:r>
          <a:r>
            <a:rPr kumimoji="1" lang="ja-JP" altLang="en-US" sz="900">
              <a:solidFill>
                <a:srgbClr val="FF0000"/>
              </a:solidFill>
            </a:rPr>
            <a:t>字</a:t>
          </a:r>
          <a:endParaRPr kumimoji="1" lang="en-US" altLang="ja-JP" sz="900">
            <a:solidFill>
              <a:srgbClr val="FF0000"/>
            </a:solidFill>
          </a:endParaRPr>
        </a:p>
        <a:p>
          <a:r>
            <a:rPr kumimoji="1" lang="en-US" altLang="ja-JP" sz="900">
              <a:solidFill>
                <a:srgbClr val="FF0000"/>
              </a:solidFill>
            </a:rPr>
            <a:t>English:</a:t>
          </a:r>
          <a:r>
            <a:rPr kumimoji="1" lang="ja-JP" altLang="en-US" sz="900" baseline="0">
              <a:solidFill>
                <a:srgbClr val="FF0000"/>
              </a:solidFill>
            </a:rPr>
            <a:t> </a:t>
          </a:r>
          <a:r>
            <a:rPr kumimoji="1" lang="en-US" altLang="ja-JP" sz="900" baseline="0">
              <a:solidFill>
                <a:srgbClr val="FF0000"/>
              </a:solidFill>
            </a:rPr>
            <a:t>200-300 words</a:t>
          </a:r>
          <a:endParaRPr kumimoji="1" lang="ja-JP" altLang="en-US" sz="900">
            <a:solidFill>
              <a:srgbClr val="FF0000"/>
            </a:solidFill>
          </a:endParaRPr>
        </a:p>
      </xdr:txBody>
    </xdr:sp>
    <xdr:clientData/>
  </xdr:oneCellAnchor>
  <xdr:oneCellAnchor>
    <xdr:from>
      <xdr:col>34</xdr:col>
      <xdr:colOff>42808</xdr:colOff>
      <xdr:row>98</xdr:row>
      <xdr:rowOff>117724</xdr:rowOff>
    </xdr:from>
    <xdr:ext cx="1348484" cy="48160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86235" y="35146179"/>
          <a:ext cx="1348484" cy="481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日本語： </a:t>
          </a:r>
          <a:r>
            <a:rPr kumimoji="1" lang="en-US" altLang="ja-JP" sz="900">
              <a:solidFill>
                <a:srgbClr val="FF0000"/>
              </a:solidFill>
            </a:rPr>
            <a:t>400-500</a:t>
          </a:r>
          <a:r>
            <a:rPr kumimoji="1" lang="ja-JP" altLang="en-US" sz="900">
              <a:solidFill>
                <a:srgbClr val="FF0000"/>
              </a:solidFill>
            </a:rPr>
            <a:t>字</a:t>
          </a:r>
          <a:endParaRPr kumimoji="1" lang="en-US" altLang="ja-JP" sz="900">
            <a:solidFill>
              <a:srgbClr val="FF0000"/>
            </a:solidFill>
          </a:endParaRPr>
        </a:p>
        <a:p>
          <a:r>
            <a:rPr kumimoji="1" lang="en-US" altLang="ja-JP" sz="900">
              <a:solidFill>
                <a:srgbClr val="FF0000"/>
              </a:solidFill>
            </a:rPr>
            <a:t>English:</a:t>
          </a:r>
          <a:r>
            <a:rPr kumimoji="1" lang="ja-JP" altLang="en-US" sz="900" baseline="0">
              <a:solidFill>
                <a:srgbClr val="FF0000"/>
              </a:solidFill>
            </a:rPr>
            <a:t> </a:t>
          </a:r>
          <a:r>
            <a:rPr kumimoji="1" lang="en-US" altLang="ja-JP" sz="900" baseline="0">
              <a:solidFill>
                <a:srgbClr val="FF0000"/>
              </a:solidFill>
            </a:rPr>
            <a:t>200-300 words</a:t>
          </a:r>
          <a:endParaRPr kumimoji="1" lang="ja-JP" altLang="en-US" sz="900">
            <a:solidFill>
              <a:srgbClr val="FF0000"/>
            </a:solidFill>
          </a:endParaRPr>
        </a:p>
      </xdr:txBody>
    </xdr:sp>
    <xdr:clientData/>
  </xdr:oneCellAnchor>
  <xdr:twoCellAnchor>
    <xdr:from>
      <xdr:col>42</xdr:col>
      <xdr:colOff>513708</xdr:colOff>
      <xdr:row>31</xdr:row>
      <xdr:rowOff>256854</xdr:rowOff>
    </xdr:from>
    <xdr:to>
      <xdr:col>83</xdr:col>
      <xdr:colOff>53512</xdr:colOff>
      <xdr:row>42</xdr:row>
      <xdr:rowOff>53511</xdr:rowOff>
    </xdr:to>
    <xdr:sp macro="" textlink="">
      <xdr:nvSpPr>
        <xdr:cNvPr id="9" name="Text Box 45">
          <a:extLst>
            <a:ext uri="{FF2B5EF4-FFF2-40B4-BE49-F238E27FC236}">
              <a16:creationId xmlns:a16="http://schemas.microsoft.com/office/drawing/2014/main" id="{00000000-0008-0000-0000-000009000000}"/>
            </a:ext>
          </a:extLst>
        </xdr:cNvPr>
        <xdr:cNvSpPr txBox="1">
          <a:spLocks noChangeArrowheads="1"/>
        </xdr:cNvSpPr>
      </xdr:nvSpPr>
      <xdr:spPr bwMode="auto">
        <a:xfrm>
          <a:off x="8069495" y="8668820"/>
          <a:ext cx="7534382" cy="3510337"/>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Language Requirement: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0"/>
            <a:t>[English]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t>Unless students attend a university or have graduated from a high school where the medium of instruction is English, those who wish to take courses in English must submit an official certificate as below:</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u="sng"/>
            <a:t>A minimum TOEFL (iBT) score of 90, IELTS overall band score of 6.5, or Cambridge English Qualifications "C1 Advanced".</a:t>
          </a:r>
          <a:br>
            <a:rPr lang="en-US" altLang="ja-JP" sz="1400" u="sng"/>
          </a:br>
          <a:r>
            <a:rPr lang="en-US" altLang="ja-JP" sz="1400" u="sng"/>
            <a:t>* TOEFL(iBT) “MyBest scores” is not accepted.</a:t>
          </a: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400" i="0" u="none"/>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i="0" u="none"/>
            <a:t>[Japanese]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t>Unless students have graduated from a high school where the medium of instruction is in Japanese,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t>those who wish to take courses in Japanese should submit an official certificate as below:</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u="sng"/>
            <a:t>JLPT Level N1</a:t>
          </a: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t>Note: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t>Your nationality /passport cannot be used as a proof of your language proficiency.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4</xdr:row>
      <xdr:rowOff>133350</xdr:rowOff>
    </xdr:from>
    <xdr:to>
      <xdr:col>11</xdr:col>
      <xdr:colOff>1554144</xdr:colOff>
      <xdr:row>17</xdr:row>
      <xdr:rowOff>48254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1447800"/>
          <a:ext cx="14984394" cy="2143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FF0000"/>
              </a:solidFill>
            </a:rPr>
            <a:t>This</a:t>
          </a:r>
          <a:r>
            <a:rPr kumimoji="1" lang="en-US" altLang="ja-JP" sz="2800" baseline="0">
              <a:solidFill>
                <a:srgbClr val="FF0000"/>
              </a:solidFill>
            </a:rPr>
            <a:t> Sheet is used only for the USTEP team. </a:t>
          </a:r>
        </a:p>
        <a:p>
          <a:r>
            <a:rPr kumimoji="1" lang="en-US" altLang="ja-JP" sz="2800" baseline="0">
              <a:solidFill>
                <a:srgbClr val="FF0000"/>
              </a:solidFill>
            </a:rPr>
            <a:t>Please do not edit it!</a:t>
          </a:r>
          <a:endParaRPr kumimoji="1" lang="en-US" altLang="ja-JP" sz="2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153238</xdr:rowOff>
    </xdr:from>
    <xdr:to>
      <xdr:col>10</xdr:col>
      <xdr:colOff>340491</xdr:colOff>
      <xdr:row>32</xdr:row>
      <xdr:rowOff>151251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6391590"/>
          <a:ext cx="12942799" cy="2688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FF0000"/>
              </a:solidFill>
            </a:rPr>
            <a:t>This</a:t>
          </a:r>
          <a:r>
            <a:rPr kumimoji="1" lang="en-US" altLang="ja-JP" sz="2800" baseline="0">
              <a:solidFill>
                <a:srgbClr val="FF0000"/>
              </a:solidFill>
            </a:rPr>
            <a:t> Sheet is used only for the USTEP team. </a:t>
          </a:r>
        </a:p>
        <a:p>
          <a:r>
            <a:rPr kumimoji="1" lang="en-US" altLang="ja-JP" sz="2800" baseline="0">
              <a:solidFill>
                <a:srgbClr val="FF0000"/>
              </a:solidFill>
            </a:rPr>
            <a:t>Please do not edit it!</a:t>
          </a:r>
        </a:p>
        <a:p>
          <a:endParaRPr kumimoji="1" lang="en-US" altLang="ja-JP" sz="2800" baseline="0">
            <a:solidFill>
              <a:srgbClr val="FF0000"/>
            </a:solidFill>
          </a:endParaRPr>
        </a:p>
        <a:p>
          <a:endParaRPr kumimoji="1" lang="en-US" altLang="ja-JP" sz="2800">
            <a:solidFill>
              <a:srgbClr val="FF0000"/>
            </a:solidFill>
          </a:endParaRPr>
        </a:p>
      </xdr:txBody>
    </xdr:sp>
    <xdr:clientData/>
  </xdr:twoCellAnchor>
  <xdr:twoCellAnchor>
    <xdr:from>
      <xdr:col>2</xdr:col>
      <xdr:colOff>52335</xdr:colOff>
      <xdr:row>3</xdr:row>
      <xdr:rowOff>586154</xdr:rowOff>
    </xdr:from>
    <xdr:to>
      <xdr:col>8</xdr:col>
      <xdr:colOff>2187610</xdr:colOff>
      <xdr:row>16</xdr:row>
      <xdr:rowOff>52335</xdr:rowOff>
    </xdr:to>
    <xdr:sp macro="" textlink="">
      <xdr:nvSpPr>
        <xdr:cNvPr id="3" name="Text Box 45">
          <a:extLst>
            <a:ext uri="{FF2B5EF4-FFF2-40B4-BE49-F238E27FC236}">
              <a16:creationId xmlns:a16="http://schemas.microsoft.com/office/drawing/2014/main" id="{00000000-0008-0000-0200-000003000000}"/>
            </a:ext>
          </a:extLst>
        </xdr:cNvPr>
        <xdr:cNvSpPr txBox="1">
          <a:spLocks noChangeArrowheads="1"/>
        </xdr:cNvSpPr>
      </xdr:nvSpPr>
      <xdr:spPr bwMode="auto">
        <a:xfrm>
          <a:off x="554753" y="2501621"/>
          <a:ext cx="10341428" cy="3255247"/>
        </a:xfrm>
        <a:prstGeom prst="rect">
          <a:avLst/>
        </a:prstGeom>
        <a:solidFill>
          <a:schemeClr val="accent4">
            <a:lumMod val="20000"/>
            <a:lumOff val="80000"/>
          </a:schemeClr>
        </a:solidFill>
        <a:ln w="38100">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2800" u="sng"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2800" u="dbl"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Plese use Windows based PC </a:t>
          </a:r>
          <a:r>
            <a:rPr lang="en-US" altLang="ja-JP" sz="28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when completing as the forms cannot be viewed correctly when opened on a system with Mac OS.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s.adm.u-tokyo.ac.jp/en/"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CF107"/>
  <sheetViews>
    <sheetView tabSelected="1" view="pageBreakPreview" zoomScale="89" zoomScaleNormal="89" zoomScaleSheetLayoutView="89" zoomScalePageLayoutView="93" workbookViewId="0">
      <selection activeCell="D10" sqref="D10:S10"/>
    </sheetView>
  </sheetViews>
  <sheetFormatPr defaultColWidth="2.25" defaultRowHeight="15.75" x14ac:dyDescent="0.15"/>
  <cols>
    <col min="1" max="1" width="2.75" style="47" bestFit="1" customWidth="1"/>
    <col min="2" max="14" width="2.25" style="47"/>
    <col min="15" max="15" width="2.875" style="47" customWidth="1"/>
    <col min="16" max="16" width="2.25" style="47" customWidth="1"/>
    <col min="17" max="30" width="2.25" style="47"/>
    <col min="31" max="31" width="2.5" style="47" customWidth="1"/>
    <col min="32" max="41" width="2.25" style="47"/>
    <col min="42" max="42" width="5.625" style="47" customWidth="1"/>
    <col min="43" max="43" width="8.5" style="47" bestFit="1" customWidth="1"/>
    <col min="44" max="44" width="2.25" style="47"/>
    <col min="45" max="45" width="8.75" style="47" customWidth="1"/>
    <col min="46" max="16384" width="2.25" style="47"/>
  </cols>
  <sheetData>
    <row r="1" spans="1:84" s="52" customFormat="1" ht="24.75" thickTop="1" thickBot="1" x14ac:dyDescent="0.2">
      <c r="A1" s="167" t="s">
        <v>660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9"/>
    </row>
    <row r="2" spans="1:84" s="52" customFormat="1" ht="24.75" thickTop="1" thickBot="1" x14ac:dyDescent="0.2">
      <c r="A2" s="170" t="s">
        <v>643</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2"/>
    </row>
    <row r="3" spans="1:84" ht="16.5" thickTop="1" x14ac:dyDescent="0.15"/>
    <row r="4" spans="1:84" x14ac:dyDescent="0.15">
      <c r="A4" s="176" t="s">
        <v>221</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row>
    <row r="5" spans="1:84" x14ac:dyDescent="0.15">
      <c r="A5" s="177" t="str">
        <f>HYPERLINK("http://www.u-tokyo.ac.jp/en/academics/ustep-type-u.html "," - Information about USTEP Type U at the University of Tokyo (UTokyo)")</f>
        <v xml:space="preserve"> - Information about USTEP Type U at the University of Tokyo (UTokyo)</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row>
    <row r="6" spans="1:84" x14ac:dyDescent="0.15">
      <c r="A6" s="179" t="s">
        <v>667</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row>
    <row r="7" spans="1:84" x14ac:dyDescent="0.15">
      <c r="A7" s="179" t="s">
        <v>668</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row>
    <row r="8" spans="1:84" ht="10.5" customHeight="1" x14ac:dyDescent="0.15"/>
    <row r="9" spans="1:84" x14ac:dyDescent="0.15">
      <c r="A9" s="173" t="s">
        <v>19</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5"/>
    </row>
    <row r="10" spans="1:84" ht="23.1" customHeight="1" x14ac:dyDescent="0.15">
      <c r="A10" s="91" t="s">
        <v>0</v>
      </c>
      <c r="B10" s="91"/>
      <c r="C10" s="91"/>
      <c r="D10" s="120"/>
      <c r="E10" s="120"/>
      <c r="F10" s="120"/>
      <c r="G10" s="120"/>
      <c r="H10" s="120"/>
      <c r="I10" s="120"/>
      <c r="J10" s="120"/>
      <c r="K10" s="120"/>
      <c r="L10" s="120"/>
      <c r="M10" s="120"/>
      <c r="N10" s="120"/>
      <c r="O10" s="120"/>
      <c r="P10" s="120"/>
      <c r="Q10" s="120"/>
      <c r="R10" s="120"/>
      <c r="S10" s="120"/>
      <c r="T10" s="91" t="s">
        <v>1</v>
      </c>
      <c r="U10" s="91"/>
      <c r="V10" s="91"/>
      <c r="W10" s="120"/>
      <c r="X10" s="120"/>
      <c r="Y10" s="120"/>
      <c r="Z10" s="120"/>
      <c r="AA10" s="120"/>
      <c r="AB10" s="120"/>
      <c r="AC10" s="120"/>
      <c r="AD10" s="120"/>
      <c r="AE10" s="120"/>
      <c r="AF10" s="120"/>
      <c r="AG10" s="120"/>
      <c r="AH10" s="120"/>
      <c r="AI10" s="120"/>
      <c r="AJ10" s="120"/>
      <c r="AK10" s="120"/>
      <c r="AL10" s="120"/>
      <c r="AM10" s="120"/>
      <c r="AN10" s="120"/>
      <c r="AO10" s="120"/>
      <c r="AP10" s="120"/>
    </row>
    <row r="11" spans="1:84" ht="23.1" customHeight="1" x14ac:dyDescent="0.15">
      <c r="A11" s="91" t="s">
        <v>2</v>
      </c>
      <c r="B11" s="91"/>
      <c r="C11" s="91"/>
      <c r="D11" s="91"/>
      <c r="E11" s="91"/>
      <c r="F11" s="91"/>
      <c r="G11" s="91"/>
      <c r="H11" s="91"/>
      <c r="I11" s="91"/>
      <c r="J11" s="91"/>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CF11" s="53"/>
    </row>
    <row r="12" spans="1:84" ht="18.75" customHeight="1" x14ac:dyDescent="0.15">
      <c r="A12" s="72" t="s">
        <v>3</v>
      </c>
      <c r="B12" s="73"/>
      <c r="C12" s="73"/>
      <c r="D12" s="73"/>
      <c r="E12" s="73"/>
      <c r="F12" s="73"/>
      <c r="G12" s="73"/>
      <c r="H12" s="73"/>
      <c r="I12" s="73"/>
      <c r="J12" s="73"/>
      <c r="K12" s="73"/>
      <c r="L12" s="73"/>
      <c r="M12" s="73"/>
      <c r="N12" s="73"/>
      <c r="O12" s="73"/>
      <c r="P12" s="73"/>
      <c r="Q12" s="73"/>
      <c r="R12" s="73"/>
      <c r="S12" s="74"/>
      <c r="T12" s="69"/>
      <c r="U12" s="70"/>
      <c r="V12" s="70"/>
      <c r="W12" s="70"/>
      <c r="X12" s="70"/>
      <c r="Y12" s="70"/>
      <c r="Z12" s="70"/>
      <c r="AA12" s="70"/>
      <c r="AB12" s="70"/>
      <c r="AC12" s="70"/>
      <c r="AD12" s="70"/>
      <c r="AE12" s="70"/>
      <c r="AF12" s="70"/>
      <c r="AG12" s="70"/>
      <c r="AH12" s="70"/>
      <c r="AI12" s="70"/>
      <c r="AJ12" s="70"/>
      <c r="AK12" s="70"/>
      <c r="AL12" s="70"/>
      <c r="AM12" s="70"/>
      <c r="AN12" s="70"/>
      <c r="AO12" s="70"/>
      <c r="AP12" s="71"/>
    </row>
    <row r="13" spans="1:84" ht="10.5" customHeight="1" thickBot="1" x14ac:dyDescent="0.2"/>
    <row r="14" spans="1:84" ht="23.1" customHeight="1" thickTop="1" thickBot="1" x14ac:dyDescent="0.2">
      <c r="A14" s="98" t="s">
        <v>20</v>
      </c>
      <c r="B14" s="98"/>
      <c r="C14" s="98"/>
      <c r="D14" s="98"/>
      <c r="E14" s="98"/>
      <c r="F14" s="98"/>
      <c r="G14" s="99"/>
      <c r="H14" s="100"/>
      <c r="I14" s="100"/>
      <c r="J14" s="100"/>
      <c r="K14" s="100"/>
      <c r="L14" s="100"/>
      <c r="M14" s="101"/>
      <c r="N14" s="103" t="s">
        <v>698</v>
      </c>
      <c r="O14" s="103"/>
      <c r="P14" s="103"/>
      <c r="Q14" s="102">
        <v>44440</v>
      </c>
      <c r="R14" s="102"/>
      <c r="S14" s="102"/>
      <c r="T14" s="102"/>
      <c r="U14" s="102"/>
      <c r="V14" s="102"/>
      <c r="W14" s="96" t="str">
        <f>IF(G14="","",DATEDIF(G14,Q14,"y"))</f>
        <v/>
      </c>
      <c r="X14" s="97"/>
      <c r="Y14" s="97"/>
      <c r="Z14" s="97"/>
      <c r="AA14" s="97"/>
      <c r="AB14" s="93" t="s">
        <v>200</v>
      </c>
      <c r="AC14" s="93"/>
      <c r="AD14" s="93"/>
      <c r="AE14" s="94"/>
      <c r="AF14" s="95" t="s">
        <v>13</v>
      </c>
      <c r="AG14" s="95"/>
      <c r="AH14" s="95"/>
      <c r="AI14" s="92"/>
      <c r="AJ14" s="70"/>
      <c r="AK14" s="70"/>
      <c r="AL14" s="70"/>
      <c r="AM14" s="70"/>
      <c r="AN14" s="70"/>
      <c r="AO14" s="70"/>
      <c r="AP14" s="71"/>
    </row>
    <row r="15" spans="1:84" ht="11.25" customHeight="1" thickTop="1" x14ac:dyDescent="0.15">
      <c r="A15" s="21"/>
      <c r="B15" s="21"/>
      <c r="C15" s="21"/>
      <c r="D15" s="21"/>
      <c r="E15" s="21"/>
      <c r="F15" s="21"/>
      <c r="G15" s="21"/>
      <c r="H15" s="21"/>
      <c r="I15" s="31"/>
      <c r="J15" s="31"/>
      <c r="K15" s="31"/>
      <c r="L15" s="31"/>
      <c r="M15" s="31"/>
      <c r="N15" s="31"/>
      <c r="O15" s="21"/>
      <c r="P15" s="21"/>
      <c r="Q15" s="21"/>
      <c r="R15" s="31"/>
      <c r="S15" s="31"/>
      <c r="T15" s="31"/>
      <c r="U15" s="21"/>
      <c r="V15" s="21"/>
      <c r="W15" s="21"/>
      <c r="X15" s="32"/>
      <c r="Y15" s="32"/>
      <c r="Z15" s="32"/>
      <c r="AA15" s="32"/>
      <c r="AB15" s="21"/>
      <c r="AC15" s="21"/>
      <c r="AD15" s="21"/>
      <c r="AE15" s="21"/>
      <c r="AF15" s="21"/>
      <c r="AG15" s="21"/>
      <c r="AH15" s="21"/>
      <c r="AI15" s="21"/>
      <c r="AJ15" s="21"/>
      <c r="AK15" s="21"/>
      <c r="AL15" s="32"/>
      <c r="AM15" s="32"/>
      <c r="AN15" s="32"/>
      <c r="AO15" s="32"/>
      <c r="AP15" s="32"/>
    </row>
    <row r="16" spans="1:84" ht="22.5" customHeight="1" x14ac:dyDescent="0.15">
      <c r="A16" s="106" t="s">
        <v>576</v>
      </c>
      <c r="B16" s="107"/>
      <c r="C16" s="107"/>
      <c r="D16" s="107"/>
      <c r="E16" s="107"/>
      <c r="F16" s="107"/>
      <c r="G16" s="107"/>
      <c r="H16" s="107"/>
      <c r="I16" s="107"/>
      <c r="J16" s="108"/>
      <c r="K16" s="45">
        <v>1</v>
      </c>
      <c r="L16" s="109"/>
      <c r="M16" s="104"/>
      <c r="N16" s="104"/>
      <c r="O16" s="104"/>
      <c r="P16" s="104"/>
      <c r="Q16" s="104"/>
      <c r="R16" s="104"/>
      <c r="S16" s="104"/>
      <c r="T16" s="104"/>
      <c r="U16" s="104"/>
      <c r="V16" s="104"/>
      <c r="W16" s="105"/>
      <c r="X16" s="72" t="s">
        <v>125</v>
      </c>
      <c r="Y16" s="73"/>
      <c r="Z16" s="73"/>
      <c r="AA16" s="73"/>
      <c r="AB16" s="73"/>
      <c r="AC16" s="74"/>
      <c r="AD16" s="104"/>
      <c r="AE16" s="104"/>
      <c r="AF16" s="104"/>
      <c r="AG16" s="104"/>
      <c r="AH16" s="104"/>
      <c r="AI16" s="104"/>
      <c r="AJ16" s="104"/>
      <c r="AK16" s="104"/>
      <c r="AL16" s="104"/>
      <c r="AM16" s="104"/>
      <c r="AN16" s="104"/>
      <c r="AO16" s="104"/>
      <c r="AP16" s="105"/>
    </row>
    <row r="17" spans="1:42" ht="9.75" customHeight="1" thickBo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row>
    <row r="18" spans="1:42" ht="38.25" customHeight="1" thickTop="1" thickBot="1" x14ac:dyDescent="0.2">
      <c r="A18" s="113" t="s">
        <v>644</v>
      </c>
      <c r="B18" s="114"/>
      <c r="C18" s="114"/>
      <c r="D18" s="114"/>
      <c r="E18" s="114"/>
      <c r="F18" s="114"/>
      <c r="G18" s="115"/>
      <c r="H18" s="116"/>
      <c r="I18" s="104"/>
      <c r="J18" s="104"/>
      <c r="K18" s="104"/>
      <c r="L18" s="104"/>
      <c r="M18" s="104"/>
      <c r="N18" s="104"/>
      <c r="O18" s="104"/>
      <c r="P18" s="104"/>
      <c r="Q18" s="104"/>
      <c r="R18" s="104"/>
      <c r="S18" s="105"/>
      <c r="T18" s="91" t="s">
        <v>211</v>
      </c>
      <c r="U18" s="91"/>
      <c r="V18" s="91"/>
      <c r="W18" s="91"/>
      <c r="X18" s="91"/>
      <c r="Y18" s="91"/>
      <c r="Z18" s="112"/>
      <c r="AA18" s="112"/>
      <c r="AB18" s="112"/>
      <c r="AC18" s="112"/>
      <c r="AD18" s="112"/>
      <c r="AE18" s="112"/>
      <c r="AF18" s="112"/>
      <c r="AG18" s="112"/>
      <c r="AH18" s="112"/>
      <c r="AI18" s="112"/>
      <c r="AJ18" s="112"/>
      <c r="AK18" s="112"/>
      <c r="AL18" s="112"/>
      <c r="AM18" s="112"/>
      <c r="AN18" s="112"/>
      <c r="AO18" s="112"/>
      <c r="AP18" s="112"/>
    </row>
    <row r="19" spans="1:42" ht="11.25" customHeight="1" thickTop="1" thickBot="1" x14ac:dyDescent="0.2"/>
    <row r="20" spans="1:42" ht="16.5" thickTop="1" x14ac:dyDescent="0.15">
      <c r="A20" s="84" t="s">
        <v>123</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6"/>
    </row>
    <row r="21" spans="1:42" ht="23.1" customHeight="1" x14ac:dyDescent="0.15">
      <c r="A21" s="118" t="s">
        <v>4</v>
      </c>
      <c r="B21" s="118"/>
      <c r="C21" s="118"/>
      <c r="D21" s="118"/>
      <c r="E21" s="118"/>
      <c r="F21" s="118"/>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row>
    <row r="22" spans="1:42" ht="23.1" customHeight="1" x14ac:dyDescent="0.15">
      <c r="A22" s="91" t="s">
        <v>5</v>
      </c>
      <c r="B22" s="91"/>
      <c r="C22" s="91"/>
      <c r="D22" s="91"/>
      <c r="E22" s="91"/>
      <c r="F22" s="91"/>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row>
    <row r="23" spans="1:42" ht="23.1" customHeight="1" x14ac:dyDescent="0.15">
      <c r="A23" s="72" t="s">
        <v>17</v>
      </c>
      <c r="B23" s="73"/>
      <c r="C23" s="73"/>
      <c r="D23" s="73"/>
      <c r="E23" s="73"/>
      <c r="F23" s="74"/>
      <c r="G23" s="92"/>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1"/>
    </row>
    <row r="24" spans="1:42" ht="23.1" customHeight="1" x14ac:dyDescent="0.15">
      <c r="A24" s="75" t="s">
        <v>577</v>
      </c>
      <c r="B24" s="76"/>
      <c r="C24" s="76"/>
      <c r="D24" s="76"/>
      <c r="E24" s="76"/>
      <c r="F24" s="76"/>
      <c r="G24" s="76"/>
      <c r="H24" s="76"/>
      <c r="I24" s="76"/>
      <c r="J24" s="76"/>
      <c r="K24" s="76"/>
      <c r="L24" s="76"/>
      <c r="M24" s="76"/>
      <c r="N24" s="76"/>
      <c r="O24" s="77"/>
      <c r="P24" s="87" t="s">
        <v>561</v>
      </c>
      <c r="Q24" s="87"/>
      <c r="R24" s="87"/>
      <c r="S24" s="92"/>
      <c r="T24" s="70"/>
      <c r="U24" s="70"/>
      <c r="V24" s="70"/>
      <c r="W24" s="70"/>
      <c r="X24" s="70"/>
      <c r="Y24" s="70"/>
      <c r="Z24" s="70"/>
      <c r="AA24" s="70"/>
      <c r="AB24" s="70"/>
      <c r="AC24" s="70"/>
      <c r="AD24" s="71"/>
      <c r="AE24" s="78" t="s">
        <v>199</v>
      </c>
      <c r="AF24" s="79"/>
      <c r="AG24" s="79"/>
      <c r="AH24" s="79"/>
      <c r="AI24" s="80"/>
      <c r="AJ24" s="92"/>
      <c r="AK24" s="70"/>
      <c r="AL24" s="70"/>
      <c r="AM24" s="70"/>
      <c r="AN24" s="70"/>
      <c r="AO24" s="70"/>
      <c r="AP24" s="71"/>
    </row>
    <row r="25" spans="1:42" ht="23.1" customHeight="1" x14ac:dyDescent="0.15">
      <c r="A25" s="72" t="s">
        <v>579</v>
      </c>
      <c r="B25" s="73"/>
      <c r="C25" s="73"/>
      <c r="D25" s="73"/>
      <c r="E25" s="73"/>
      <c r="F25" s="73"/>
      <c r="G25" s="73"/>
      <c r="H25" s="73"/>
      <c r="I25" s="73"/>
      <c r="J25" s="73"/>
      <c r="K25" s="73"/>
      <c r="L25" s="73"/>
      <c r="M25" s="73"/>
      <c r="N25" s="73"/>
      <c r="O25" s="74"/>
      <c r="P25" s="88"/>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90"/>
    </row>
    <row r="26" spans="1:42" ht="23.1" customHeight="1" x14ac:dyDescent="0.15">
      <c r="A26" s="117" t="s">
        <v>578</v>
      </c>
      <c r="B26" s="117"/>
      <c r="C26" s="117"/>
      <c r="D26" s="117"/>
      <c r="E26" s="117"/>
      <c r="F26" s="117"/>
      <c r="G26" s="117"/>
      <c r="H26" s="117"/>
      <c r="I26" s="117"/>
      <c r="J26" s="117"/>
      <c r="K26" s="117"/>
      <c r="L26" s="117"/>
      <c r="M26" s="117"/>
      <c r="N26" s="117"/>
      <c r="O26" s="117"/>
      <c r="P26" s="87" t="s">
        <v>561</v>
      </c>
      <c r="Q26" s="87"/>
      <c r="R26" s="87"/>
      <c r="S26" s="92"/>
      <c r="T26" s="70"/>
      <c r="U26" s="70"/>
      <c r="V26" s="70"/>
      <c r="W26" s="70"/>
      <c r="X26" s="70"/>
      <c r="Y26" s="70"/>
      <c r="Z26" s="70"/>
      <c r="AA26" s="70"/>
      <c r="AB26" s="70"/>
      <c r="AC26" s="70"/>
      <c r="AD26" s="71"/>
      <c r="AE26" s="78" t="s">
        <v>199</v>
      </c>
      <c r="AF26" s="79"/>
      <c r="AG26" s="79"/>
      <c r="AH26" s="79"/>
      <c r="AI26" s="80"/>
      <c r="AJ26" s="92"/>
      <c r="AK26" s="70"/>
      <c r="AL26" s="70"/>
      <c r="AM26" s="70"/>
      <c r="AN26" s="70"/>
      <c r="AO26" s="70"/>
      <c r="AP26" s="71"/>
    </row>
    <row r="27" spans="1:42" ht="30" customHeight="1" x14ac:dyDescent="0.15">
      <c r="A27" s="75" t="s">
        <v>699</v>
      </c>
      <c r="B27" s="76"/>
      <c r="C27" s="76"/>
      <c r="D27" s="76"/>
      <c r="E27" s="76"/>
      <c r="F27" s="76"/>
      <c r="G27" s="76"/>
      <c r="H27" s="76"/>
      <c r="I27" s="76"/>
      <c r="J27" s="76"/>
      <c r="K27" s="76"/>
      <c r="L27" s="76"/>
      <c r="M27" s="76"/>
      <c r="N27" s="76"/>
      <c r="O27" s="77"/>
      <c r="P27" s="81"/>
      <c r="Q27" s="82"/>
      <c r="R27" s="82"/>
      <c r="S27" s="82"/>
      <c r="T27" s="82"/>
      <c r="U27" s="82"/>
      <c r="V27" s="82"/>
      <c r="W27" s="82"/>
      <c r="X27" s="82"/>
      <c r="Y27" s="82"/>
      <c r="Z27" s="82"/>
      <c r="AA27" s="82"/>
      <c r="AB27" s="82"/>
      <c r="AC27" s="82"/>
      <c r="AD27" s="83"/>
      <c r="AE27" s="78" t="s">
        <v>223</v>
      </c>
      <c r="AF27" s="79"/>
      <c r="AG27" s="79"/>
      <c r="AH27" s="79"/>
      <c r="AI27" s="79"/>
      <c r="AJ27" s="79"/>
      <c r="AK27" s="79"/>
      <c r="AL27" s="79"/>
      <c r="AM27" s="79"/>
      <c r="AN27" s="79"/>
      <c r="AO27" s="79"/>
      <c r="AP27" s="80"/>
    </row>
    <row r="28" spans="1:42" ht="49.5" customHeight="1" x14ac:dyDescent="0.15">
      <c r="A28" s="117" t="s">
        <v>701</v>
      </c>
      <c r="B28" s="91"/>
      <c r="C28" s="91"/>
      <c r="D28" s="91"/>
      <c r="E28" s="91"/>
      <c r="F28" s="91"/>
      <c r="G28" s="91"/>
      <c r="H28" s="91"/>
      <c r="I28" s="91"/>
      <c r="J28" s="91"/>
      <c r="K28" s="91"/>
      <c r="L28" s="91"/>
      <c r="M28" s="91"/>
      <c r="N28" s="91"/>
      <c r="O28" s="91"/>
      <c r="P28" s="88"/>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90"/>
    </row>
    <row r="29" spans="1:42" ht="42.75" customHeight="1" x14ac:dyDescent="0.15">
      <c r="A29" s="125" t="s">
        <v>677</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row>
    <row r="30" spans="1:42" ht="9" customHeight="1" thickBot="1" x14ac:dyDescent="0.2"/>
    <row r="31" spans="1:42" ht="31.5" customHeight="1" thickTop="1" x14ac:dyDescent="0.15">
      <c r="A31" s="121" t="s">
        <v>703</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6"/>
    </row>
    <row r="32" spans="1:42" ht="23.1" customHeight="1" x14ac:dyDescent="0.15">
      <c r="A32" s="122"/>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4"/>
    </row>
    <row r="33" spans="1:42" x14ac:dyDescent="0.15">
      <c r="A33" s="110" t="str">
        <f>HYPERLINK("https://www.u-tokyo.ac.jp/content/400047916.pdf","Academic Year at UTokyo")</f>
        <v>Academic Year at UTokyo</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row>
    <row r="34" spans="1:42" ht="8.25" customHeight="1" thickBot="1" x14ac:dyDescent="0.2"/>
    <row r="35" spans="1:42" ht="39" customHeight="1" thickTop="1" x14ac:dyDescent="0.15">
      <c r="A35" s="121" t="s">
        <v>717</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6"/>
    </row>
    <row r="36" spans="1:42" ht="33.75" customHeight="1" x14ac:dyDescent="0.15">
      <c r="A36" s="118" t="s">
        <v>6</v>
      </c>
      <c r="B36" s="118"/>
      <c r="C36" s="118"/>
      <c r="D36" s="118"/>
      <c r="E36" s="118"/>
      <c r="F36" s="118"/>
      <c r="G36" s="180"/>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row>
    <row r="37" spans="1:42" ht="51" customHeight="1" x14ac:dyDescent="0.15">
      <c r="A37" s="129" t="s">
        <v>7</v>
      </c>
      <c r="B37" s="130"/>
      <c r="C37" s="130"/>
      <c r="D37" s="130"/>
      <c r="E37" s="130"/>
      <c r="F37" s="13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row>
    <row r="38" spans="1:42" ht="48" customHeight="1" x14ac:dyDescent="0.15">
      <c r="A38" s="132"/>
      <c r="B38" s="133"/>
      <c r="C38" s="133"/>
      <c r="D38" s="133"/>
      <c r="E38" s="133"/>
      <c r="F38" s="134"/>
      <c r="G38" s="216" t="s">
        <v>687</v>
      </c>
      <c r="H38" s="216"/>
      <c r="I38" s="216"/>
      <c r="J38" s="216"/>
      <c r="K38" s="216"/>
      <c r="L38" s="215"/>
      <c r="M38" s="215"/>
      <c r="N38" s="215"/>
      <c r="O38" s="215"/>
      <c r="P38" s="215"/>
      <c r="Q38" s="215"/>
      <c r="R38" s="215"/>
      <c r="S38" s="215"/>
      <c r="T38" s="215"/>
      <c r="U38" s="215"/>
      <c r="V38" s="215"/>
      <c r="W38" s="215"/>
      <c r="X38" s="209" t="s">
        <v>21</v>
      </c>
      <c r="Y38" s="209"/>
      <c r="Z38" s="209"/>
      <c r="AA38" s="209"/>
      <c r="AB38" s="209"/>
      <c r="AC38" s="209"/>
      <c r="AD38" s="210"/>
      <c r="AE38" s="210"/>
      <c r="AF38" s="210"/>
      <c r="AG38" s="210"/>
      <c r="AH38" s="210"/>
      <c r="AI38" s="210"/>
      <c r="AJ38" s="210"/>
      <c r="AK38" s="210"/>
      <c r="AL38" s="210"/>
      <c r="AM38" s="210"/>
      <c r="AN38" s="210"/>
      <c r="AO38" s="210"/>
      <c r="AP38" s="210"/>
    </row>
    <row r="39" spans="1:42" s="54" customFormat="1" ht="15.75" customHeight="1" x14ac:dyDescent="0.15">
      <c r="A39" s="144" t="s">
        <v>702</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row>
    <row r="40" spans="1:42" ht="13.5" customHeight="1" thickBot="1" x14ac:dyDescent="0.2"/>
    <row r="41" spans="1:42" ht="16.5" thickTop="1" x14ac:dyDescent="0.15">
      <c r="A41" s="84" t="s">
        <v>220</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6"/>
    </row>
    <row r="42" spans="1:42" ht="27" customHeight="1" x14ac:dyDescent="0.15">
      <c r="A42" s="138" t="s">
        <v>201</v>
      </c>
      <c r="B42" s="139"/>
      <c r="C42" s="139"/>
      <c r="D42" s="139"/>
      <c r="E42" s="139"/>
      <c r="F42" s="139"/>
      <c r="G42" s="139"/>
      <c r="H42" s="139"/>
      <c r="I42" s="139"/>
      <c r="J42" s="139"/>
      <c r="K42" s="140"/>
      <c r="L42" s="141"/>
      <c r="M42" s="141"/>
      <c r="N42" s="141"/>
      <c r="O42" s="141"/>
      <c r="P42" s="141"/>
      <c r="Q42" s="141"/>
      <c r="R42" s="141"/>
      <c r="S42" s="141"/>
      <c r="T42" s="141"/>
      <c r="U42" s="142"/>
      <c r="V42" s="143" t="s">
        <v>18</v>
      </c>
      <c r="W42" s="143"/>
      <c r="X42" s="143"/>
      <c r="Y42" s="143"/>
      <c r="Z42" s="143"/>
      <c r="AA42" s="143"/>
      <c r="AB42" s="143"/>
      <c r="AC42" s="143"/>
      <c r="AD42" s="143"/>
      <c r="AE42" s="143"/>
      <c r="AF42" s="143"/>
      <c r="AG42" s="140"/>
      <c r="AH42" s="141"/>
      <c r="AI42" s="141"/>
      <c r="AJ42" s="141"/>
      <c r="AK42" s="141"/>
      <c r="AL42" s="141"/>
      <c r="AM42" s="141"/>
      <c r="AN42" s="141"/>
      <c r="AO42" s="141"/>
      <c r="AP42" s="142"/>
    </row>
    <row r="43" spans="1:42" ht="13.5" customHeight="1" thickBot="1" x14ac:dyDescent="0.2"/>
    <row r="44" spans="1:42" ht="16.5" thickTop="1" x14ac:dyDescent="0.15">
      <c r="A44" s="84" t="s">
        <v>124</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6"/>
    </row>
    <row r="45" spans="1:42" ht="30" customHeight="1" x14ac:dyDescent="0.15">
      <c r="A45" s="135" t="s">
        <v>15</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7"/>
    </row>
    <row r="46" spans="1:42" ht="24.75" customHeight="1" x14ac:dyDescent="0.15">
      <c r="A46" s="194" t="s">
        <v>16</v>
      </c>
      <c r="B46" s="195"/>
      <c r="C46" s="195"/>
      <c r="D46" s="195"/>
      <c r="E46" s="196"/>
      <c r="F46" s="145" t="s">
        <v>8</v>
      </c>
      <c r="G46" s="146"/>
      <c r="H46" s="146"/>
      <c r="I46" s="146"/>
      <c r="J46" s="146"/>
      <c r="K46" s="147"/>
      <c r="L46" s="148"/>
      <c r="M46" s="149"/>
      <c r="N46" s="149"/>
      <c r="O46" s="149"/>
      <c r="P46" s="149"/>
      <c r="Q46" s="149"/>
      <c r="R46" s="149"/>
      <c r="S46" s="149"/>
      <c r="T46" s="149"/>
      <c r="U46" s="149"/>
      <c r="V46" s="149"/>
      <c r="W46" s="149"/>
      <c r="X46" s="149"/>
      <c r="Y46" s="149"/>
      <c r="Z46" s="149"/>
      <c r="AA46" s="149"/>
      <c r="AB46" s="150"/>
      <c r="AC46" s="126" t="s">
        <v>563</v>
      </c>
      <c r="AD46" s="127"/>
      <c r="AE46" s="128"/>
      <c r="AF46" s="148"/>
      <c r="AG46" s="149"/>
      <c r="AH46" s="149"/>
      <c r="AI46" s="149"/>
      <c r="AJ46" s="149"/>
      <c r="AK46" s="149"/>
      <c r="AL46" s="149"/>
      <c r="AM46" s="149"/>
      <c r="AN46" s="149"/>
      <c r="AO46" s="149"/>
      <c r="AP46" s="150"/>
    </row>
    <row r="47" spans="1:42" ht="26.25" customHeight="1" x14ac:dyDescent="0.15">
      <c r="A47" s="197"/>
      <c r="B47" s="198"/>
      <c r="C47" s="198"/>
      <c r="D47" s="198"/>
      <c r="E47" s="199"/>
      <c r="F47" s="151" t="s">
        <v>222</v>
      </c>
      <c r="G47" s="152"/>
      <c r="H47" s="152"/>
      <c r="I47" s="152"/>
      <c r="J47" s="152"/>
      <c r="K47" s="152"/>
      <c r="L47" s="152"/>
      <c r="M47" s="153"/>
      <c r="N47" s="154"/>
      <c r="O47" s="155"/>
      <c r="P47" s="155"/>
      <c r="Q47" s="155"/>
      <c r="R47" s="155"/>
      <c r="S47" s="155"/>
      <c r="T47" s="155"/>
      <c r="U47" s="155"/>
      <c r="V47" s="155"/>
      <c r="W47" s="155"/>
      <c r="X47" s="156"/>
      <c r="Y47" s="157" t="s">
        <v>564</v>
      </c>
      <c r="Z47" s="158"/>
      <c r="AA47" s="158"/>
      <c r="AB47" s="158"/>
      <c r="AC47" s="159"/>
      <c r="AD47" s="160" t="s">
        <v>9</v>
      </c>
      <c r="AE47" s="161"/>
      <c r="AF47" s="164"/>
      <c r="AG47" s="164"/>
      <c r="AH47" s="164"/>
      <c r="AI47" s="164"/>
      <c r="AJ47" s="164"/>
      <c r="AK47" s="55" t="s">
        <v>566</v>
      </c>
      <c r="AL47" s="162"/>
      <c r="AM47" s="162"/>
      <c r="AN47" s="162"/>
      <c r="AO47" s="162"/>
      <c r="AP47" s="163"/>
    </row>
    <row r="48" spans="1:42" ht="18" customHeight="1" x14ac:dyDescent="0.15">
      <c r="A48" s="182"/>
      <c r="B48" s="183"/>
      <c r="C48" s="183"/>
      <c r="D48" s="183"/>
      <c r="E48" s="184"/>
      <c r="F48" s="145" t="s">
        <v>8</v>
      </c>
      <c r="G48" s="146"/>
      <c r="H48" s="146"/>
      <c r="I48" s="146"/>
      <c r="J48" s="146"/>
      <c r="K48" s="147"/>
      <c r="L48" s="148"/>
      <c r="M48" s="149"/>
      <c r="N48" s="149"/>
      <c r="O48" s="149"/>
      <c r="P48" s="149"/>
      <c r="Q48" s="149"/>
      <c r="R48" s="149"/>
      <c r="S48" s="149"/>
      <c r="T48" s="149"/>
      <c r="U48" s="149"/>
      <c r="V48" s="149"/>
      <c r="W48" s="149"/>
      <c r="X48" s="149"/>
      <c r="Y48" s="149"/>
      <c r="Z48" s="149"/>
      <c r="AA48" s="149"/>
      <c r="AB48" s="150"/>
      <c r="AC48" s="126" t="s">
        <v>12</v>
      </c>
      <c r="AD48" s="127"/>
      <c r="AE48" s="128"/>
      <c r="AF48" s="148"/>
      <c r="AG48" s="149"/>
      <c r="AH48" s="149"/>
      <c r="AI48" s="149"/>
      <c r="AJ48" s="149"/>
      <c r="AK48" s="149"/>
      <c r="AL48" s="149"/>
      <c r="AM48" s="149"/>
      <c r="AN48" s="149"/>
      <c r="AO48" s="149"/>
      <c r="AP48" s="150"/>
    </row>
    <row r="49" spans="1:54" ht="18" customHeight="1" x14ac:dyDescent="0.15">
      <c r="A49" s="185"/>
      <c r="B49" s="186"/>
      <c r="C49" s="186"/>
      <c r="D49" s="186"/>
      <c r="E49" s="187"/>
      <c r="F49" s="151" t="s">
        <v>222</v>
      </c>
      <c r="G49" s="152"/>
      <c r="H49" s="152"/>
      <c r="I49" s="152"/>
      <c r="J49" s="152"/>
      <c r="K49" s="152"/>
      <c r="L49" s="152"/>
      <c r="M49" s="153"/>
      <c r="N49" s="154"/>
      <c r="O49" s="155"/>
      <c r="P49" s="155"/>
      <c r="Q49" s="155"/>
      <c r="R49" s="155"/>
      <c r="S49" s="155"/>
      <c r="T49" s="155"/>
      <c r="U49" s="155"/>
      <c r="V49" s="155"/>
      <c r="W49" s="155"/>
      <c r="X49" s="156"/>
      <c r="Y49" s="157" t="s">
        <v>564</v>
      </c>
      <c r="Z49" s="158"/>
      <c r="AA49" s="158"/>
      <c r="AB49" s="158"/>
      <c r="AC49" s="159"/>
      <c r="AD49" s="160" t="s">
        <v>565</v>
      </c>
      <c r="AE49" s="161"/>
      <c r="AF49" s="164"/>
      <c r="AG49" s="164"/>
      <c r="AH49" s="164"/>
      <c r="AI49" s="164"/>
      <c r="AJ49" s="164"/>
      <c r="AK49" s="55" t="s">
        <v>566</v>
      </c>
      <c r="AL49" s="162"/>
      <c r="AM49" s="162"/>
      <c r="AN49" s="162"/>
      <c r="AO49" s="162"/>
      <c r="AP49" s="163"/>
    </row>
    <row r="50" spans="1:54" ht="18" customHeight="1" x14ac:dyDescent="0.15">
      <c r="A50" s="188"/>
      <c r="B50" s="189"/>
      <c r="C50" s="189"/>
      <c r="D50" s="189"/>
      <c r="E50" s="190"/>
      <c r="F50" s="165" t="s">
        <v>567</v>
      </c>
      <c r="G50" s="165"/>
      <c r="H50" s="165"/>
      <c r="I50" s="165"/>
      <c r="J50" s="165"/>
      <c r="K50" s="165"/>
      <c r="L50" s="165"/>
      <c r="M50" s="165"/>
      <c r="N50" s="165"/>
      <c r="O50" s="165"/>
      <c r="P50" s="191"/>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3"/>
    </row>
    <row r="51" spans="1:54" ht="18" customHeight="1" x14ac:dyDescent="0.15">
      <c r="A51" s="182"/>
      <c r="B51" s="183"/>
      <c r="C51" s="183"/>
      <c r="D51" s="183"/>
      <c r="E51" s="184"/>
      <c r="F51" s="145" t="s">
        <v>8</v>
      </c>
      <c r="G51" s="146"/>
      <c r="H51" s="146"/>
      <c r="I51" s="146"/>
      <c r="J51" s="146"/>
      <c r="K51" s="147"/>
      <c r="L51" s="148"/>
      <c r="M51" s="149"/>
      <c r="N51" s="149"/>
      <c r="O51" s="149"/>
      <c r="P51" s="149"/>
      <c r="Q51" s="149"/>
      <c r="R51" s="149"/>
      <c r="S51" s="149"/>
      <c r="T51" s="149"/>
      <c r="U51" s="149"/>
      <c r="V51" s="149"/>
      <c r="W51" s="149"/>
      <c r="X51" s="149"/>
      <c r="Y51" s="149"/>
      <c r="Z51" s="149"/>
      <c r="AA51" s="149"/>
      <c r="AB51" s="150"/>
      <c r="AC51" s="126" t="s">
        <v>12</v>
      </c>
      <c r="AD51" s="127"/>
      <c r="AE51" s="128"/>
      <c r="AF51" s="148"/>
      <c r="AG51" s="149"/>
      <c r="AH51" s="149"/>
      <c r="AI51" s="149"/>
      <c r="AJ51" s="149"/>
      <c r="AK51" s="149"/>
      <c r="AL51" s="149"/>
      <c r="AM51" s="149"/>
      <c r="AN51" s="149"/>
      <c r="AO51" s="149"/>
      <c r="AP51" s="150"/>
    </row>
    <row r="52" spans="1:54" ht="18" customHeight="1" x14ac:dyDescent="0.15">
      <c r="A52" s="185"/>
      <c r="B52" s="186"/>
      <c r="C52" s="186"/>
      <c r="D52" s="186"/>
      <c r="E52" s="187"/>
      <c r="F52" s="151" t="s">
        <v>222</v>
      </c>
      <c r="G52" s="152"/>
      <c r="H52" s="152"/>
      <c r="I52" s="152"/>
      <c r="J52" s="152"/>
      <c r="K52" s="152"/>
      <c r="L52" s="152"/>
      <c r="M52" s="153"/>
      <c r="N52" s="154"/>
      <c r="O52" s="155"/>
      <c r="P52" s="155"/>
      <c r="Q52" s="155"/>
      <c r="R52" s="155"/>
      <c r="S52" s="155"/>
      <c r="T52" s="155"/>
      <c r="U52" s="155"/>
      <c r="V52" s="155"/>
      <c r="W52" s="155"/>
      <c r="X52" s="156"/>
      <c r="Y52" s="157" t="s">
        <v>562</v>
      </c>
      <c r="Z52" s="158"/>
      <c r="AA52" s="158"/>
      <c r="AB52" s="158"/>
      <c r="AC52" s="159"/>
      <c r="AD52" s="160" t="s">
        <v>9</v>
      </c>
      <c r="AE52" s="161"/>
      <c r="AF52" s="164"/>
      <c r="AG52" s="164"/>
      <c r="AH52" s="164"/>
      <c r="AI52" s="164"/>
      <c r="AJ52" s="164"/>
      <c r="AK52" s="55" t="s">
        <v>10</v>
      </c>
      <c r="AL52" s="162"/>
      <c r="AM52" s="162"/>
      <c r="AN52" s="162"/>
      <c r="AO52" s="162"/>
      <c r="AP52" s="163"/>
    </row>
    <row r="53" spans="1:54" ht="18" customHeight="1" x14ac:dyDescent="0.15">
      <c r="A53" s="188"/>
      <c r="B53" s="189"/>
      <c r="C53" s="189"/>
      <c r="D53" s="189"/>
      <c r="E53" s="190"/>
      <c r="F53" s="165" t="s">
        <v>11</v>
      </c>
      <c r="G53" s="165"/>
      <c r="H53" s="165"/>
      <c r="I53" s="165"/>
      <c r="J53" s="165"/>
      <c r="K53" s="165"/>
      <c r="L53" s="165"/>
      <c r="M53" s="165"/>
      <c r="N53" s="165"/>
      <c r="O53" s="165"/>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row>
    <row r="54" spans="1:54" ht="18" customHeight="1" x14ac:dyDescent="0.15">
      <c r="A54" s="182"/>
      <c r="B54" s="183"/>
      <c r="C54" s="183"/>
      <c r="D54" s="183"/>
      <c r="E54" s="184"/>
      <c r="F54" s="145" t="s">
        <v>8</v>
      </c>
      <c r="G54" s="146"/>
      <c r="H54" s="146"/>
      <c r="I54" s="146"/>
      <c r="J54" s="146"/>
      <c r="K54" s="147"/>
      <c r="L54" s="148"/>
      <c r="M54" s="149"/>
      <c r="N54" s="149"/>
      <c r="O54" s="149"/>
      <c r="P54" s="149"/>
      <c r="Q54" s="149"/>
      <c r="R54" s="149"/>
      <c r="S54" s="149"/>
      <c r="T54" s="149"/>
      <c r="U54" s="149"/>
      <c r="V54" s="149"/>
      <c r="W54" s="149"/>
      <c r="X54" s="149"/>
      <c r="Y54" s="149"/>
      <c r="Z54" s="149"/>
      <c r="AA54" s="149"/>
      <c r="AB54" s="150"/>
      <c r="AC54" s="126" t="s">
        <v>12</v>
      </c>
      <c r="AD54" s="127"/>
      <c r="AE54" s="128"/>
      <c r="AF54" s="148"/>
      <c r="AG54" s="149"/>
      <c r="AH54" s="149"/>
      <c r="AI54" s="149"/>
      <c r="AJ54" s="149"/>
      <c r="AK54" s="149"/>
      <c r="AL54" s="149"/>
      <c r="AM54" s="149"/>
      <c r="AN54" s="149"/>
      <c r="AO54" s="149"/>
      <c r="AP54" s="150"/>
    </row>
    <row r="55" spans="1:54" ht="18" customHeight="1" x14ac:dyDescent="0.15">
      <c r="A55" s="185"/>
      <c r="B55" s="186"/>
      <c r="C55" s="186"/>
      <c r="D55" s="186"/>
      <c r="E55" s="187"/>
      <c r="F55" s="151" t="s">
        <v>222</v>
      </c>
      <c r="G55" s="152"/>
      <c r="H55" s="152"/>
      <c r="I55" s="152"/>
      <c r="J55" s="152"/>
      <c r="K55" s="152"/>
      <c r="L55" s="152"/>
      <c r="M55" s="153"/>
      <c r="N55" s="154"/>
      <c r="O55" s="155"/>
      <c r="P55" s="155"/>
      <c r="Q55" s="155"/>
      <c r="R55" s="155"/>
      <c r="S55" s="155"/>
      <c r="T55" s="155"/>
      <c r="U55" s="155"/>
      <c r="V55" s="155"/>
      <c r="W55" s="155"/>
      <c r="X55" s="156"/>
      <c r="Y55" s="157" t="s">
        <v>562</v>
      </c>
      <c r="Z55" s="158"/>
      <c r="AA55" s="158"/>
      <c r="AB55" s="158"/>
      <c r="AC55" s="159"/>
      <c r="AD55" s="160" t="s">
        <v>9</v>
      </c>
      <c r="AE55" s="161"/>
      <c r="AF55" s="164"/>
      <c r="AG55" s="164"/>
      <c r="AH55" s="164"/>
      <c r="AI55" s="164"/>
      <c r="AJ55" s="164"/>
      <c r="AK55" s="55" t="s">
        <v>10</v>
      </c>
      <c r="AL55" s="162"/>
      <c r="AM55" s="162"/>
      <c r="AN55" s="162"/>
      <c r="AO55" s="162"/>
      <c r="AP55" s="163"/>
    </row>
    <row r="56" spans="1:54" ht="18" customHeight="1" x14ac:dyDescent="0.15">
      <c r="A56" s="188"/>
      <c r="B56" s="189"/>
      <c r="C56" s="189"/>
      <c r="D56" s="189"/>
      <c r="E56" s="190"/>
      <c r="F56" s="165" t="s">
        <v>11</v>
      </c>
      <c r="G56" s="165"/>
      <c r="H56" s="165"/>
      <c r="I56" s="165"/>
      <c r="J56" s="165"/>
      <c r="K56" s="165"/>
      <c r="L56" s="165"/>
      <c r="M56" s="165"/>
      <c r="N56" s="165"/>
      <c r="O56" s="165"/>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row>
    <row r="57" spans="1:54" ht="18" customHeight="1" thickBot="1" x14ac:dyDescent="0.2"/>
    <row r="58" spans="1:54" ht="16.5" thickTop="1" x14ac:dyDescent="0.15">
      <c r="A58" s="84" t="s">
        <v>652</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6"/>
    </row>
    <row r="59" spans="1:54" ht="36" customHeight="1" x14ac:dyDescent="0.15">
      <c r="A59" s="206" t="s">
        <v>678</v>
      </c>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8"/>
    </row>
    <row r="60" spans="1:54" ht="36.75" customHeight="1" x14ac:dyDescent="0.15">
      <c r="A60" s="229">
        <v>1</v>
      </c>
      <c r="B60" s="227" t="s">
        <v>705</v>
      </c>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row>
    <row r="61" spans="1:54" ht="18" customHeight="1" x14ac:dyDescent="0.15">
      <c r="A61" s="230"/>
      <c r="B61" s="200"/>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row>
    <row r="62" spans="1:54" ht="18" customHeight="1" x14ac:dyDescent="0.15">
      <c r="A62" s="230"/>
      <c r="B62" s="203" t="s">
        <v>654</v>
      </c>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row>
    <row r="63" spans="1:54" ht="23.1" customHeight="1" x14ac:dyDescent="0.15">
      <c r="A63" s="231"/>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row>
    <row r="64" spans="1:54" ht="18" customHeight="1" x14ac:dyDescent="0.15">
      <c r="A64" s="202">
        <v>2</v>
      </c>
      <c r="B64" s="203" t="s">
        <v>653</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BB64" s="56"/>
    </row>
    <row r="65" spans="1:54" ht="18" customHeight="1" x14ac:dyDescent="0.15">
      <c r="A65" s="202"/>
      <c r="B65" s="200"/>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row>
    <row r="66" spans="1:54" ht="73.5" customHeight="1" x14ac:dyDescent="0.15">
      <c r="A66" s="202"/>
      <c r="B66" s="204" t="s">
        <v>704</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row>
    <row r="67" spans="1:54" ht="23.1" customHeight="1" x14ac:dyDescent="0.15">
      <c r="A67" s="202"/>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row>
    <row r="68" spans="1:54" ht="18" customHeight="1" x14ac:dyDescent="0.15">
      <c r="A68" s="202">
        <v>3</v>
      </c>
      <c r="B68" s="203" t="s">
        <v>646</v>
      </c>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BB68" s="56"/>
    </row>
    <row r="69" spans="1:54" ht="18" customHeight="1" x14ac:dyDescent="0.15">
      <c r="A69" s="202"/>
      <c r="B69" s="200"/>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row>
    <row r="70" spans="1:54" ht="18" customHeight="1" x14ac:dyDescent="0.15">
      <c r="A70" s="202"/>
      <c r="B70" s="203" t="s">
        <v>647</v>
      </c>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row>
    <row r="71" spans="1:54" ht="23.1" customHeight="1" x14ac:dyDescent="0.15">
      <c r="A71" s="202"/>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row>
    <row r="72" spans="1:54" ht="50.25" customHeight="1" x14ac:dyDescent="0.15">
      <c r="A72" s="202">
        <v>4</v>
      </c>
      <c r="B72" s="204" t="s">
        <v>682</v>
      </c>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row>
    <row r="73" spans="1:54" ht="18" customHeight="1" x14ac:dyDescent="0.15">
      <c r="A73" s="202"/>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row>
    <row r="74" spans="1:54" ht="18" customHeight="1" x14ac:dyDescent="0.15">
      <c r="A74" s="202"/>
      <c r="B74" s="203" t="s">
        <v>655</v>
      </c>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row>
    <row r="75" spans="1:54" ht="23.1" customHeight="1" x14ac:dyDescent="0.15">
      <c r="A75" s="202"/>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row>
    <row r="76" spans="1:54" ht="33.75" customHeight="1" x14ac:dyDescent="0.15">
      <c r="A76" s="232" t="s">
        <v>679</v>
      </c>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row>
    <row r="77" spans="1:54" ht="16.5" customHeight="1" x14ac:dyDescent="0.15">
      <c r="A77" s="234" t="s">
        <v>700</v>
      </c>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row>
    <row r="78" spans="1:54" ht="33.75" customHeight="1" thickBot="1" x14ac:dyDescent="0.2">
      <c r="A78" s="259" t="s">
        <v>688</v>
      </c>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row>
    <row r="79" spans="1:54" ht="17.25" thickTop="1" thickBot="1" x14ac:dyDescent="0.2">
      <c r="A79" s="217" t="s">
        <v>645</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218"/>
    </row>
    <row r="80" spans="1:54" s="57" customFormat="1" ht="57.75" customHeight="1" thickTop="1" x14ac:dyDescent="0.15">
      <c r="A80" s="242" t="s">
        <v>648</v>
      </c>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row>
    <row r="81" spans="1:59" ht="67.5" customHeight="1" x14ac:dyDescent="0.15">
      <c r="A81" s="265" t="s">
        <v>659</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row>
    <row r="83" spans="1:59" s="57" customFormat="1" ht="60.75" customHeight="1" x14ac:dyDescent="0.15">
      <c r="A83" s="264" t="s">
        <v>649</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4"/>
    </row>
    <row r="84" spans="1:59" ht="272.25" customHeight="1" x14ac:dyDescent="0.15">
      <c r="A84" s="256"/>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8"/>
    </row>
    <row r="85" spans="1:59" x14ac:dyDescent="0.15">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row>
    <row r="86" spans="1:59" s="57" customFormat="1" ht="81" customHeight="1" x14ac:dyDescent="0.15">
      <c r="A86" s="117" t="s">
        <v>650</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row>
    <row r="87" spans="1:59" ht="275.25" customHeight="1" x14ac:dyDescent="0.15">
      <c r="A87" s="256"/>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8"/>
    </row>
    <row r="88" spans="1:59" x14ac:dyDescent="0.15">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row>
    <row r="89" spans="1:59" ht="144" customHeight="1" x14ac:dyDescent="0.15">
      <c r="A89" s="244" t="s">
        <v>664</v>
      </c>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row>
    <row r="90" spans="1:59" ht="21.75" customHeight="1" x14ac:dyDescent="0.15">
      <c r="A90" s="58"/>
      <c r="B90" s="261" t="str">
        <f>HYPERLINK("https://catalog.he.u-tokyo.ac.jp/ustep-index", "Courses open to USTEP Type U students")</f>
        <v>Courses open to USTEP Type U students</v>
      </c>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3"/>
      <c r="BG90" s="46"/>
    </row>
    <row r="91" spans="1:59" ht="36" customHeight="1" x14ac:dyDescent="0.15">
      <c r="A91" s="239" t="s">
        <v>651</v>
      </c>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1"/>
    </row>
    <row r="92" spans="1:59" ht="16.5" customHeight="1" thickBot="1" x14ac:dyDescent="0.2">
      <c r="A92" s="219" t="s">
        <v>680</v>
      </c>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59"/>
      <c r="AM92" s="59"/>
      <c r="AN92" s="40"/>
      <c r="AO92" s="40"/>
      <c r="AP92" s="41"/>
    </row>
    <row r="93" spans="1:59" ht="24.75" customHeight="1" thickBot="1" x14ac:dyDescent="0.2">
      <c r="A93" s="221"/>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60"/>
      <c r="AM93" s="237"/>
      <c r="AN93" s="238"/>
      <c r="AO93" s="42"/>
      <c r="AP93" s="43"/>
    </row>
    <row r="94" spans="1:59" ht="33.75" customHeight="1" x14ac:dyDescent="0.15">
      <c r="A94" s="223"/>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35"/>
      <c r="AM94" s="235"/>
      <c r="AN94" s="235"/>
      <c r="AO94" s="235"/>
      <c r="AP94" s="236"/>
      <c r="AQ94" s="61"/>
    </row>
    <row r="95" spans="1:59" x14ac:dyDescent="0.15">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row>
    <row r="96" spans="1:59" ht="92.25" customHeight="1" x14ac:dyDescent="0.15">
      <c r="A96" s="129" t="s">
        <v>665</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6"/>
    </row>
    <row r="97" spans="1:43" ht="127.5" customHeight="1" x14ac:dyDescent="0.15">
      <c r="A97" s="211"/>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3"/>
    </row>
    <row r="98" spans="1:43" x14ac:dyDescent="0.15">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row>
    <row r="99" spans="1:43" ht="45" customHeight="1" x14ac:dyDescent="0.15">
      <c r="A99" s="117" t="s">
        <v>14</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row>
    <row r="100" spans="1:43" ht="272.25" customHeight="1" x14ac:dyDescent="0.15">
      <c r="A100" s="256"/>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8"/>
    </row>
    <row r="101" spans="1:43" ht="16.5" thickBot="1" x14ac:dyDescent="0.2">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row>
    <row r="102" spans="1:43" ht="17.25" thickTop="1" thickBot="1" x14ac:dyDescent="0.2">
      <c r="A102" s="217" t="s">
        <v>666</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218"/>
    </row>
    <row r="103" spans="1:43" ht="120.75" customHeight="1" thickTop="1" x14ac:dyDescent="0.15">
      <c r="A103" s="244" t="s">
        <v>731</v>
      </c>
      <c r="B103" s="244"/>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row>
    <row r="104" spans="1:43" ht="16.5" customHeight="1" x14ac:dyDescent="0.15">
      <c r="A104" s="245" t="s">
        <v>732</v>
      </c>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51"/>
      <c r="AO104" s="251"/>
      <c r="AP104" s="252"/>
    </row>
    <row r="105" spans="1:43" ht="25.5" customHeight="1" thickBot="1" x14ac:dyDescent="0.2">
      <c r="A105" s="247"/>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53"/>
      <c r="AO105" s="253"/>
      <c r="AP105" s="254"/>
    </row>
    <row r="106" spans="1:43" ht="24.75" customHeight="1" thickBot="1" x14ac:dyDescent="0.2">
      <c r="A106" s="247"/>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37"/>
      <c r="AO106" s="238"/>
      <c r="AP106" s="62"/>
    </row>
    <row r="107" spans="1:43" ht="87.75" customHeight="1" x14ac:dyDescent="0.15">
      <c r="A107" s="249"/>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35"/>
      <c r="AO107" s="235"/>
      <c r="AP107" s="236"/>
      <c r="AQ107" s="61"/>
    </row>
  </sheetData>
  <sheetProtection algorithmName="SHA-512" hashValue="Sf660A5ciX/UczPWOmvdvmEpwfB65sR1BCqCivxgXKFNQA31O1couXbj6pOFHbh0P++01g+bEOYM1U1OsPwgeg==" saltValue="NoMZ4R/TJEnFd78xWqNBIA==" spinCount="100000" sheet="1" objects="1" scenarios="1"/>
  <mergeCells count="180">
    <mergeCell ref="A103:AP103"/>
    <mergeCell ref="A102:AP102"/>
    <mergeCell ref="AN106:AO106"/>
    <mergeCell ref="A104:AM107"/>
    <mergeCell ref="AN107:AP107"/>
    <mergeCell ref="AN104:AP104"/>
    <mergeCell ref="A101:AP101"/>
    <mergeCell ref="AN105:AP105"/>
    <mergeCell ref="A72:A75"/>
    <mergeCell ref="B72:AP72"/>
    <mergeCell ref="B73:AP73"/>
    <mergeCell ref="B74:AP74"/>
    <mergeCell ref="B75:AP75"/>
    <mergeCell ref="A100:AP100"/>
    <mergeCell ref="A78:AP78"/>
    <mergeCell ref="A99:AP99"/>
    <mergeCell ref="B90:AP90"/>
    <mergeCell ref="A98:AP98"/>
    <mergeCell ref="A89:AP89"/>
    <mergeCell ref="A86:AP86"/>
    <mergeCell ref="A84:AP84"/>
    <mergeCell ref="A87:AP87"/>
    <mergeCell ref="A83:AP83"/>
    <mergeCell ref="A81:AP81"/>
    <mergeCell ref="X38:AC38"/>
    <mergeCell ref="AD38:AP38"/>
    <mergeCell ref="A97:AP97"/>
    <mergeCell ref="A95:AP95"/>
    <mergeCell ref="L38:W38"/>
    <mergeCell ref="G38:K38"/>
    <mergeCell ref="A79:AP79"/>
    <mergeCell ref="A88:AP88"/>
    <mergeCell ref="A85:AP85"/>
    <mergeCell ref="A92:AK94"/>
    <mergeCell ref="A96:AP96"/>
    <mergeCell ref="A58:AP58"/>
    <mergeCell ref="B60:AP60"/>
    <mergeCell ref="B61:AP61"/>
    <mergeCell ref="B62:AP62"/>
    <mergeCell ref="B63:AP63"/>
    <mergeCell ref="A60:A63"/>
    <mergeCell ref="B71:AP71"/>
    <mergeCell ref="A76:AP76"/>
    <mergeCell ref="A77:AP77"/>
    <mergeCell ref="AL94:AP94"/>
    <mergeCell ref="AM93:AN93"/>
    <mergeCell ref="A91:AP91"/>
    <mergeCell ref="A80:AP80"/>
    <mergeCell ref="A54:E56"/>
    <mergeCell ref="F54:K54"/>
    <mergeCell ref="L54:AB54"/>
    <mergeCell ref="AF54:AP54"/>
    <mergeCell ref="B69:AP69"/>
    <mergeCell ref="A68:A71"/>
    <mergeCell ref="B68:AP68"/>
    <mergeCell ref="B70:AP70"/>
    <mergeCell ref="A64:A67"/>
    <mergeCell ref="B64:AP64"/>
    <mergeCell ref="B65:AP65"/>
    <mergeCell ref="B66:AP66"/>
    <mergeCell ref="B67:AP67"/>
    <mergeCell ref="A59:AP59"/>
    <mergeCell ref="A35:AP35"/>
    <mergeCell ref="A36:F36"/>
    <mergeCell ref="G36:AP36"/>
    <mergeCell ref="G37:AP37"/>
    <mergeCell ref="A48:E50"/>
    <mergeCell ref="AC54:AE54"/>
    <mergeCell ref="F55:M55"/>
    <mergeCell ref="N55:X55"/>
    <mergeCell ref="P50:AP50"/>
    <mergeCell ref="AF52:AJ52"/>
    <mergeCell ref="AD52:AE52"/>
    <mergeCell ref="Y52:AC52"/>
    <mergeCell ref="AL52:AP52"/>
    <mergeCell ref="F50:O50"/>
    <mergeCell ref="L51:AB51"/>
    <mergeCell ref="AF51:AP51"/>
    <mergeCell ref="AL55:AP55"/>
    <mergeCell ref="AF47:AJ47"/>
    <mergeCell ref="A51:E53"/>
    <mergeCell ref="A46:E47"/>
    <mergeCell ref="L46:AB46"/>
    <mergeCell ref="AF46:AP46"/>
    <mergeCell ref="AL47:AP47"/>
    <mergeCell ref="F49:M49"/>
    <mergeCell ref="K11:AP11"/>
    <mergeCell ref="T10:V10"/>
    <mergeCell ref="A1:AP1"/>
    <mergeCell ref="A2:AP2"/>
    <mergeCell ref="A10:C10"/>
    <mergeCell ref="W10:AP10"/>
    <mergeCell ref="D10:S10"/>
    <mergeCell ref="A11:J11"/>
    <mergeCell ref="A9:AP9"/>
    <mergeCell ref="A4:AP4"/>
    <mergeCell ref="A5:AP5"/>
    <mergeCell ref="A6:AP6"/>
    <mergeCell ref="A7:AP7"/>
    <mergeCell ref="AF49:AJ49"/>
    <mergeCell ref="F56:O56"/>
    <mergeCell ref="P56:AP56"/>
    <mergeCell ref="AF48:AP48"/>
    <mergeCell ref="F53:O53"/>
    <mergeCell ref="P53:AP53"/>
    <mergeCell ref="N52:X52"/>
    <mergeCell ref="F52:M52"/>
    <mergeCell ref="Y55:AC55"/>
    <mergeCell ref="AD55:AE55"/>
    <mergeCell ref="AF55:AJ55"/>
    <mergeCell ref="A44:AP44"/>
    <mergeCell ref="AC51:AE51"/>
    <mergeCell ref="A37:F38"/>
    <mergeCell ref="A45:AP45"/>
    <mergeCell ref="AC48:AE48"/>
    <mergeCell ref="A42:J42"/>
    <mergeCell ref="K42:U42"/>
    <mergeCell ref="V42:AF42"/>
    <mergeCell ref="A39:AP39"/>
    <mergeCell ref="A41:AP41"/>
    <mergeCell ref="F48:K48"/>
    <mergeCell ref="L48:AB48"/>
    <mergeCell ref="F51:K51"/>
    <mergeCell ref="AG42:AP42"/>
    <mergeCell ref="AC46:AE46"/>
    <mergeCell ref="F47:M47"/>
    <mergeCell ref="N47:X47"/>
    <mergeCell ref="F46:K46"/>
    <mergeCell ref="N49:X49"/>
    <mergeCell ref="Y49:AC49"/>
    <mergeCell ref="AD49:AE49"/>
    <mergeCell ref="AL49:AP49"/>
    <mergeCell ref="Y47:AC47"/>
    <mergeCell ref="AD47:AE47"/>
    <mergeCell ref="X16:AC16"/>
    <mergeCell ref="AD16:AP16"/>
    <mergeCell ref="A16:J16"/>
    <mergeCell ref="L16:W16"/>
    <mergeCell ref="A33:AP33"/>
    <mergeCell ref="Z18:AP18"/>
    <mergeCell ref="A18:G18"/>
    <mergeCell ref="H18:S18"/>
    <mergeCell ref="A28:O28"/>
    <mergeCell ref="P28:AP28"/>
    <mergeCell ref="A23:F23"/>
    <mergeCell ref="G23:AP23"/>
    <mergeCell ref="A21:F21"/>
    <mergeCell ref="G21:AP21"/>
    <mergeCell ref="G22:AP22"/>
    <mergeCell ref="A26:O26"/>
    <mergeCell ref="P24:R24"/>
    <mergeCell ref="A31:AP31"/>
    <mergeCell ref="A32:AP32"/>
    <mergeCell ref="S26:AD26"/>
    <mergeCell ref="T18:Y18"/>
    <mergeCell ref="A29:AP29"/>
    <mergeCell ref="T12:AP12"/>
    <mergeCell ref="A12:S12"/>
    <mergeCell ref="A27:O27"/>
    <mergeCell ref="AE27:AP27"/>
    <mergeCell ref="P27:AD27"/>
    <mergeCell ref="A20:AP20"/>
    <mergeCell ref="P26:R26"/>
    <mergeCell ref="AE24:AI24"/>
    <mergeCell ref="AE26:AI26"/>
    <mergeCell ref="A25:O25"/>
    <mergeCell ref="P25:AP25"/>
    <mergeCell ref="A22:F22"/>
    <mergeCell ref="A24:O24"/>
    <mergeCell ref="AJ24:AP24"/>
    <mergeCell ref="AJ26:AP26"/>
    <mergeCell ref="S24:AD24"/>
    <mergeCell ref="AB14:AE14"/>
    <mergeCell ref="AF14:AH14"/>
    <mergeCell ref="AI14:AP14"/>
    <mergeCell ref="W14:AA14"/>
    <mergeCell ref="A14:F14"/>
    <mergeCell ref="G14:M14"/>
    <mergeCell ref="Q14:V14"/>
    <mergeCell ref="N14:P14"/>
  </mergeCells>
  <phoneticPr fontId="1"/>
  <conditionalFormatting sqref="P25:AP25 AJ24 S26 AJ26 P28:AP28 A32:AP32 G36:AP37 K42:U42 AG42:AP42 A84:AP84 A100:AP100 S24 A87:AP87">
    <cfRule type="cellIs" dxfId="9" priority="32" operator="equal">
      <formula>""</formula>
    </cfRule>
  </conditionalFormatting>
  <conditionalFormatting sqref="W10:AP10 D10:S10 AI14:AP14 G14:M14 H18:S18 G21:AP23 L16">
    <cfRule type="cellIs" dxfId="8" priority="31" operator="equal">
      <formula>""</formula>
    </cfRule>
  </conditionalFormatting>
  <conditionalFormatting sqref="P27">
    <cfRule type="cellIs" dxfId="7" priority="30" operator="equal">
      <formula>""</formula>
    </cfRule>
  </conditionalFormatting>
  <conditionalFormatting sqref="L46:AB46 AF46:AP46 AL47 AF47">
    <cfRule type="cellIs" dxfId="6" priority="29" operator="equal">
      <formula>""</formula>
    </cfRule>
  </conditionalFormatting>
  <conditionalFormatting sqref="N47">
    <cfRule type="cellIs" dxfId="5" priority="28" operator="equal">
      <formula>""</formula>
    </cfRule>
  </conditionalFormatting>
  <conditionalFormatting sqref="AM93">
    <cfRule type="cellIs" dxfId="4" priority="9" operator="equal">
      <formula>""</formula>
    </cfRule>
  </conditionalFormatting>
  <conditionalFormatting sqref="AN106:AO106">
    <cfRule type="cellIs" dxfId="3" priority="5" operator="equal">
      <formula>""</formula>
    </cfRule>
  </conditionalFormatting>
  <conditionalFormatting sqref="B65">
    <cfRule type="cellIs" dxfId="2" priority="2" operator="equal">
      <formula>""</formula>
    </cfRule>
  </conditionalFormatting>
  <conditionalFormatting sqref="B61">
    <cfRule type="cellIs" dxfId="1" priority="3" operator="equal">
      <formula>""</formula>
    </cfRule>
  </conditionalFormatting>
  <conditionalFormatting sqref="B69">
    <cfRule type="cellIs" dxfId="0" priority="1" operator="equal">
      <formula>""</formula>
    </cfRule>
  </conditionalFormatting>
  <dataValidations xWindow="512" yWindow="447" count="18">
    <dataValidation allowBlank="1" showInputMessage="1" showErrorMessage="1" promptTitle="As shown on passport" prompt="Write your name exactly as it appears in Latin (Roman) alphabet in the machine readable zone of your passport. If your name is spelled with ä, ø or å,  use ae, oe or aa instead." sqref="D10:S10 W10:AP10 K11:AP11" xr:uid="{00000000-0002-0000-0000-000000000000}"/>
    <dataValidation allowBlank="1" showInputMessage="1" showErrorMessage="1" promptTitle="YYYY/M/D (Year, Month, Day)" prompt="Example: 1995/9/1 (= 1 September, 1995)" sqref="G14:M14" xr:uid="{00000000-0002-0000-0000-000001000000}"/>
    <dataValidation type="date" operator="greaterThan" allowBlank="1" showInputMessage="1" showErrorMessage="1" promptTitle="Must be AFTER exchange period " prompt="YYYY/M/D (Year, Month, Day)_x000a_Applicants must still be a degree candidate at their home university when completing their exchange at UTokyo." sqref="P28:AP28" xr:uid="{00000000-0002-0000-0000-000002000000}">
      <formula1>43131</formula1>
    </dataValidation>
    <dataValidation type="list" allowBlank="1" showInputMessage="1" showErrorMessage="1" sqref="L16 AD16:AP16" xr:uid="{00000000-0002-0000-0000-000003000000}">
      <formula1>国籍</formula1>
    </dataValidation>
    <dataValidation type="list" allowBlank="1" showErrorMessage="1" promptTitle="Program during exchange" prompt="Those who will be in their Master's Degree should enter the number of years within the same degree program only, NOT the cumulative years from undergraduate. [e.g. After Bachelor 3rd (or 4th: final undergraduate year), Master 1st]" sqref="S26:AD26" xr:uid="{00000000-0002-0000-0000-000004000000}">
      <formula1>身分</formula1>
    </dataValidation>
    <dataValidation type="list" allowBlank="1" showErrorMessage="1" promptTitle="Proficiency level" prompt="Note: Those who have completed high school education in Japanese are considered native Japanese speakers for our application purposes." sqref="G36:AP36" xr:uid="{00000000-0002-0000-0000-000005000000}">
      <formula1>日本語能力</formula1>
    </dataValidation>
    <dataValidation type="list" allowBlank="1" showInputMessage="1" showErrorMessage="1" sqref="G37:AP37" xr:uid="{00000000-0002-0000-0000-000006000000}">
      <formula1>英語能力</formula1>
    </dataValidation>
    <dataValidation type="list" allowBlank="1" showInputMessage="1" showErrorMessage="1" sqref="L38" xr:uid="{00000000-0002-0000-0000-000007000000}">
      <formula1>資格</formula1>
    </dataValidation>
    <dataValidation operator="greaterThan" allowBlank="1" showInputMessage="1" showErrorMessage="1" sqref="P27:AD27" xr:uid="{00000000-0002-0000-0000-000008000000}"/>
    <dataValidation type="list" allowBlank="1" showInputMessage="1" showErrorMessage="1" sqref="A48:E56" xr:uid="{00000000-0002-0000-0000-000009000000}">
      <formula1>学歴</formula1>
    </dataValidation>
    <dataValidation type="list" allowBlank="1" showInputMessage="1" showErrorMessage="1" sqref="AM93 AN106:AO106" xr:uid="{00000000-0002-0000-0000-00000A000000}">
      <formula1>"✔"</formula1>
    </dataValidation>
    <dataValidation type="list" allowBlank="1" showInputMessage="1" showErrorMessage="1" sqref="B65:AP65 B73:AP73 B69:AP69 B61" xr:uid="{00000000-0002-0000-0000-00000B000000}">
      <formula1>"Yes, No"</formula1>
    </dataValidation>
    <dataValidation allowBlank="1" showInputMessage="1" showErrorMessage="1" promptTitle="YYYY/M/D (Year, Month, Day)" prompt="Example: 2017/9/1 (= 1 September, 2017)" sqref="P25:AP25" xr:uid="{00000000-0002-0000-0000-00000C000000}"/>
    <dataValidation type="list" allowBlank="1" showErrorMessage="1" promptTitle="Current degree program" prompt="Those currently in their Master's Degree should enter the number of years they have been registered for the Master's program only, NOT the cumulative years from undergraduate. [e.g. After Bachelor 3rd (or 4th: final undergraduate year), Master 1st]" sqref="S24:AD24" xr:uid="{00000000-0002-0000-0000-00000D000000}">
      <formula1>身分</formula1>
    </dataValidation>
    <dataValidation type="list" allowBlank="1" showErrorMessage="1" promptTitle="Year in the degree program" prompt="Those currently in their Master's Degree should enter the number of years they have been registered for the Master's program only, NOT the cumulative years from undergraduate. [e.g. After Bachelor 3rd (or 4th: final undergraduate year), Master 1st]" sqref="AJ24:AP24" xr:uid="{00000000-0002-0000-0000-00000E000000}">
      <formula1>学年</formula1>
    </dataValidation>
    <dataValidation type="list" allowBlank="1" showErrorMessage="1" promptTitle="Year during exchange" prompt="Those who will be in their Master's Degree should enter the number of years within the same degree program only, NOT the cumulative years from undergraduate. [e.g. After Bachelor 3rd (or 4th: final undergraduate year), Master 1st]" sqref="AJ26:AP26" xr:uid="{00000000-0002-0000-0000-00000F000000}">
      <formula1>学年</formula1>
    </dataValidation>
    <dataValidation allowBlank="1" showInputMessage="1" showErrorMessage="1" promptTitle=" YYYY/M (Year, Month)" prompt="Example: 2015/9 (September, 2015)" sqref="AF47:AJ47 AF49:AJ49 AL47:AP47 AL49:AP49" xr:uid="{00000000-0002-0000-0000-000010000000}"/>
    <dataValidation allowBlank="1" showInputMessage="1" showErrorMessage="1" promptTitle="  YYYY/M (Year, Month)" prompt="Example: 2015/9 (September, 2015)" sqref="AF52:AJ52 AL52:AP52 AF55:AJ55 AL55:AP55" xr:uid="{00000000-0002-0000-0000-000011000000}"/>
  </dataValidations>
  <hyperlinks>
    <hyperlink ref="A77:AP77" r:id="rId1" display="   http://ds.adm.u-tokyo.ac.jp/en/" xr:uid="{00000000-0004-0000-0000-000000000000}"/>
  </hyperlinks>
  <pageMargins left="0.51181102362204722" right="0" top="1.1417322834645669" bottom="0.35433070866141736" header="0.31496062992125984" footer="0.31496062992125984"/>
  <pageSetup paperSize="9" scale="91" fitToHeight="0" orientation="portrait" r:id="rId2"/>
  <headerFooter>
    <oddHeader>&amp;L
&amp;G</oddHeader>
  </headerFooter>
  <rowBreaks count="4" manualBreakCount="4">
    <brk id="39" max="41" man="1"/>
    <brk id="78" min="3" max="41" man="1"/>
    <brk id="88" min="3" max="41" man="1"/>
    <brk id="101" max="41" man="1"/>
  </rowBreaks>
  <drawing r:id="rId3"/>
  <legacyDrawingHF r:id="rId4"/>
  <extLst>
    <ext xmlns:x14="http://schemas.microsoft.com/office/spreadsheetml/2009/9/main" uri="{CCE6A557-97BC-4b89-ADB6-D9C93CAAB3DF}">
      <x14:dataValidations xmlns:xm="http://schemas.microsoft.com/office/excel/2006/main" xWindow="512" yWindow="447" count="3">
        <x14:dataValidation type="list" allowBlank="1" showInputMessage="1" showErrorMessage="1" promptTitle="Semester or Year" prompt="Select one of the two available exchange period." xr:uid="{00000000-0002-0000-0000-000012000000}">
          <x14:formula1>
            <xm:f>リスト!$N$4:$N$5</xm:f>
          </x14:formula1>
          <xm:sqref>A32:AP32</xm:sqref>
        </x14:dataValidation>
        <x14:dataValidation type="list" allowBlank="1" showInputMessage="1" showErrorMessage="1" xr:uid="{00000000-0002-0000-0000-000013000000}">
          <x14:formula1>
            <xm:f>リスト!$C$2:$C$4</xm:f>
          </x14:formula1>
          <xm:sqref>AI14:AP14</xm:sqref>
        </x14:dataValidation>
        <x14:dataValidation type="list" allowBlank="1" showInputMessage="1" showErrorMessage="1" promptTitle="University order" prompt="Asia_x000a_Central and South America_x000a_North America_x000a_Oceania_x000a_Middle East_x000a_Europe" xr:uid="{00000000-0002-0000-0000-000014000000}">
          <x14:formula1>
            <xm:f>リスト!$H$2:$H$82</xm:f>
          </x14:formula1>
          <xm:sqref>G21:AP21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sheetPr>
  <dimension ref="A1:AL3"/>
  <sheetViews>
    <sheetView workbookViewId="0">
      <selection activeCell="A2" sqref="A2"/>
    </sheetView>
  </sheetViews>
  <sheetFormatPr defaultRowHeight="13.5" x14ac:dyDescent="0.15"/>
  <cols>
    <col min="2" max="2" width="19.375" customWidth="1"/>
    <col min="3" max="3" width="16.5" customWidth="1"/>
    <col min="4" max="4" width="24.375" bestFit="1" customWidth="1"/>
    <col min="5" max="5" width="16.5" bestFit="1" customWidth="1"/>
    <col min="6" max="6" width="20.625" bestFit="1" customWidth="1"/>
    <col min="7" max="7" width="7.875" customWidth="1"/>
    <col min="8" max="8" width="11.625" bestFit="1" customWidth="1"/>
    <col min="9" max="9" width="14.125" bestFit="1" customWidth="1"/>
    <col min="10" max="10" width="11.875" bestFit="1" customWidth="1"/>
    <col min="11" max="11" width="14" bestFit="1" customWidth="1"/>
    <col min="12" max="12" width="32.375" customWidth="1"/>
    <col min="13" max="13" width="13.875" bestFit="1" customWidth="1"/>
    <col min="16" max="16" width="14" customWidth="1"/>
    <col min="17" max="17" width="11.75" customWidth="1"/>
    <col min="18" max="19" width="15.875" customWidth="1"/>
    <col min="21" max="21" width="15.5" customWidth="1"/>
    <col min="22" max="22" width="29.5" bestFit="1" customWidth="1"/>
    <col min="23" max="23" width="13.5" customWidth="1"/>
    <col min="24" max="24" width="18.625" customWidth="1"/>
    <col min="29" max="29" width="11.625" bestFit="1" customWidth="1"/>
    <col min="30" max="30" width="11.625" customWidth="1"/>
    <col min="31" max="32" width="47.5" customWidth="1"/>
    <col min="33" max="33" width="37.25" customWidth="1"/>
    <col min="34" max="34" width="47.5" customWidth="1"/>
  </cols>
  <sheetData>
    <row r="1" spans="1:38" ht="63" x14ac:dyDescent="0.15">
      <c r="A1" s="8" t="s">
        <v>101</v>
      </c>
      <c r="B1" s="8" t="s">
        <v>113</v>
      </c>
      <c r="C1" s="9" t="s">
        <v>568</v>
      </c>
      <c r="D1" s="9" t="s">
        <v>102</v>
      </c>
      <c r="E1" s="9" t="s">
        <v>103</v>
      </c>
      <c r="F1" s="9" t="s">
        <v>104</v>
      </c>
      <c r="G1" s="9" t="s">
        <v>212</v>
      </c>
      <c r="H1" s="9" t="s">
        <v>105</v>
      </c>
      <c r="I1" s="9" t="s">
        <v>106</v>
      </c>
      <c r="J1" s="9" t="s">
        <v>108</v>
      </c>
      <c r="K1" s="9" t="s">
        <v>107</v>
      </c>
      <c r="L1" s="9" t="s">
        <v>109</v>
      </c>
      <c r="M1" s="9" t="s">
        <v>110</v>
      </c>
      <c r="N1" s="9" t="s">
        <v>114</v>
      </c>
      <c r="O1" s="10" t="s">
        <v>716</v>
      </c>
      <c r="P1" s="10" t="s">
        <v>213</v>
      </c>
      <c r="Q1" s="10" t="s">
        <v>127</v>
      </c>
      <c r="R1" s="10" t="s">
        <v>126</v>
      </c>
      <c r="S1" s="10" t="s">
        <v>128</v>
      </c>
      <c r="T1" s="10" t="s">
        <v>207</v>
      </c>
      <c r="U1" s="10" t="s">
        <v>206</v>
      </c>
      <c r="V1" s="9" t="s">
        <v>214</v>
      </c>
      <c r="W1" s="11" t="s">
        <v>111</v>
      </c>
      <c r="X1" s="9" t="s">
        <v>112</v>
      </c>
      <c r="Y1" s="9" t="s">
        <v>204</v>
      </c>
      <c r="Z1" s="10" t="s">
        <v>205</v>
      </c>
      <c r="AA1" s="10" t="s">
        <v>574</v>
      </c>
      <c r="AB1" s="10" t="s">
        <v>575</v>
      </c>
      <c r="AC1" s="9" t="s">
        <v>202</v>
      </c>
      <c r="AD1" s="9" t="s">
        <v>203</v>
      </c>
      <c r="AE1" s="8" t="s">
        <v>656</v>
      </c>
      <c r="AF1" s="8" t="s">
        <v>571</v>
      </c>
      <c r="AG1" s="10" t="s">
        <v>573</v>
      </c>
      <c r="AH1" s="8" t="s">
        <v>572</v>
      </c>
      <c r="AI1" s="39" t="s">
        <v>657</v>
      </c>
      <c r="AJ1" s="39" t="s">
        <v>658</v>
      </c>
      <c r="AK1" s="39" t="s">
        <v>681</v>
      </c>
      <c r="AL1" s="39" t="s">
        <v>669</v>
      </c>
    </row>
    <row r="2" spans="1:38" ht="27" x14ac:dyDescent="0.15">
      <c r="A2" s="19"/>
      <c r="B2" s="15">
        <f>Application!A32</f>
        <v>0</v>
      </c>
      <c r="C2" s="19" t="e">
        <f>C3</f>
        <v>#N/A</v>
      </c>
      <c r="D2" s="15">
        <f>D3</f>
        <v>0</v>
      </c>
      <c r="E2" s="15" t="e">
        <f>E3</f>
        <v>#N/A</v>
      </c>
      <c r="F2" s="19" t="str">
        <f>IF(F3="","",F3)</f>
        <v/>
      </c>
      <c r="G2" s="19"/>
      <c r="H2" s="19" t="str">
        <f>IF(H3="","",H3)</f>
        <v/>
      </c>
      <c r="I2" s="19" t="str">
        <f>I3</f>
        <v/>
      </c>
      <c r="J2" s="19" t="str">
        <f>J3</f>
        <v/>
      </c>
      <c r="K2" s="19" t="str">
        <f>IF(K3="","",K3)</f>
        <v/>
      </c>
      <c r="L2" s="19" t="str">
        <f>I3&amp;", "&amp;J3&amp;" "&amp;K3</f>
        <v xml:space="preserve">,  </v>
      </c>
      <c r="M2" s="20">
        <f>M3</f>
        <v>0</v>
      </c>
      <c r="N2" s="19" t="e">
        <f>VLOOKUP(N3,リスト!$C$2:$D$4,2,FALSE)</f>
        <v>#N/A</v>
      </c>
      <c r="O2" s="19" t="str">
        <f>O3</f>
        <v/>
      </c>
      <c r="P2" s="19">
        <f>P3</f>
        <v>0</v>
      </c>
      <c r="Q2" s="19" t="e">
        <f>Q3</f>
        <v>#N/A</v>
      </c>
      <c r="R2" s="19">
        <f>R3</f>
        <v>0</v>
      </c>
      <c r="S2" s="19" t="e">
        <f>S3</f>
        <v>#N/A</v>
      </c>
      <c r="T2" s="22" t="e">
        <f>VLOOKUP(T3,リスト!$K$2:$L$4,2,FALSE)</f>
        <v>#N/A</v>
      </c>
      <c r="U2" s="19">
        <f>U3</f>
        <v>0</v>
      </c>
      <c r="V2" s="15" t="e">
        <f>VLOOKUP(V3,リスト!N2:O5,2,FALSE)</f>
        <v>#N/A</v>
      </c>
      <c r="W2" s="19">
        <f>W3</f>
        <v>0</v>
      </c>
      <c r="X2" s="19">
        <f>X3</f>
        <v>0</v>
      </c>
      <c r="Y2" s="19">
        <f>Y3</f>
        <v>0</v>
      </c>
      <c r="Z2" s="19">
        <f>IF(Z3="","",Z3)</f>
        <v>0</v>
      </c>
      <c r="AA2" s="64">
        <f>AA3</f>
        <v>0</v>
      </c>
      <c r="AB2" s="64">
        <f>AB3</f>
        <v>0</v>
      </c>
      <c r="AC2" s="19">
        <f>AC3</f>
        <v>0</v>
      </c>
      <c r="AD2" s="19">
        <f>IF(AD3="","",AD3)</f>
        <v>0</v>
      </c>
      <c r="AE2" s="19">
        <f>AE3</f>
        <v>0</v>
      </c>
      <c r="AF2" s="19">
        <f>AF3</f>
        <v>0</v>
      </c>
      <c r="AG2" s="19">
        <f>AG3</f>
        <v>0</v>
      </c>
      <c r="AH2" s="19">
        <f>AH3</f>
        <v>0</v>
      </c>
      <c r="AI2" s="19">
        <f t="shared" ref="AI2:AL2" si="0">AI3</f>
        <v>0</v>
      </c>
      <c r="AJ2" s="19">
        <f t="shared" si="0"/>
        <v>0</v>
      </c>
      <c r="AK2" s="19">
        <f t="shared" si="0"/>
        <v>0</v>
      </c>
      <c r="AL2" s="19">
        <f t="shared" si="0"/>
        <v>0</v>
      </c>
    </row>
    <row r="3" spans="1:38" ht="27" x14ac:dyDescent="0.15">
      <c r="C3" t="e">
        <f>VLOOKUP(D3,リスト!H:J,3,FALSE)</f>
        <v>#N/A</v>
      </c>
      <c r="D3" s="63">
        <f>Application!$G$21</f>
        <v>0</v>
      </c>
      <c r="E3" s="63" t="e">
        <f>VLOOKUP(D3,リスト!H:I,2,FALSE)</f>
        <v>#N/A</v>
      </c>
      <c r="F3" t="str">
        <f>PROPER(Application!G22)</f>
        <v/>
      </c>
      <c r="H3" t="str">
        <f>PROPER(Application!G23)</f>
        <v/>
      </c>
      <c r="I3" t="str">
        <f>UPPER(Application!D10)</f>
        <v/>
      </c>
      <c r="J3" t="str">
        <f>PROPER(Application!W10)</f>
        <v/>
      </c>
      <c r="K3" t="str">
        <f>PROPER(Application!K11)</f>
        <v/>
      </c>
      <c r="L3" t="str">
        <f>I3&amp;", "&amp;J3&amp;" "&amp;K3</f>
        <v xml:space="preserve">,  </v>
      </c>
      <c r="M3" s="18">
        <f>Application!G14</f>
        <v>0</v>
      </c>
      <c r="N3">
        <f>Application!AI14</f>
        <v>0</v>
      </c>
      <c r="O3" t="str">
        <f>Application!W14</f>
        <v/>
      </c>
      <c r="P3">
        <f>Application!L16</f>
        <v>0</v>
      </c>
      <c r="Q3" t="e">
        <f>VLOOKUP(P3,リスト!F:G,2,FALSE)</f>
        <v>#N/A</v>
      </c>
      <c r="R3">
        <f>Application!AD16</f>
        <v>0</v>
      </c>
      <c r="S3" t="e">
        <f>VLOOKUP(R3,リスト!F:G,2,FALSE)</f>
        <v>#N/A</v>
      </c>
      <c r="T3">
        <f>Application!S26</f>
        <v>0</v>
      </c>
      <c r="U3">
        <f>Application!AJ26</f>
        <v>0</v>
      </c>
      <c r="V3" s="63">
        <f>Application!A32</f>
        <v>0</v>
      </c>
      <c r="W3">
        <f>Application!G36</f>
        <v>0</v>
      </c>
      <c r="X3">
        <f>Application!G37</f>
        <v>0</v>
      </c>
      <c r="Y3">
        <f>Application!L38</f>
        <v>0</v>
      </c>
      <c r="Z3">
        <f>Application!AD38</f>
        <v>0</v>
      </c>
      <c r="AA3" s="65">
        <f>Application!K42</f>
        <v>0</v>
      </c>
      <c r="AB3" s="65">
        <f>Application!AG42</f>
        <v>0</v>
      </c>
      <c r="AC3">
        <f>Application!H18</f>
        <v>0</v>
      </c>
      <c r="AD3">
        <f>Application!Z18</f>
        <v>0</v>
      </c>
      <c r="AE3">
        <f>Application!A84</f>
        <v>0</v>
      </c>
      <c r="AF3">
        <f>Application!A87</f>
        <v>0</v>
      </c>
      <c r="AG3">
        <f>Application!A88</f>
        <v>0</v>
      </c>
      <c r="AH3">
        <f>Application!A100</f>
        <v>0</v>
      </c>
      <c r="AI3">
        <f>Application!B61</f>
        <v>0</v>
      </c>
      <c r="AJ3">
        <f>Application!B65</f>
        <v>0</v>
      </c>
      <c r="AK3">
        <f>Application!B69</f>
        <v>0</v>
      </c>
      <c r="AL3">
        <f>Application!B73</f>
        <v>0</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197"/>
  <sheetViews>
    <sheetView view="pageBreakPreview" topLeftCell="H1" zoomScale="91" zoomScaleNormal="87" zoomScaleSheetLayoutView="91" workbookViewId="0">
      <selection activeCell="H69" sqref="H69"/>
    </sheetView>
  </sheetViews>
  <sheetFormatPr defaultRowHeight="12" x14ac:dyDescent="0.15"/>
  <cols>
    <col min="1" max="2" width="3.25" style="4" bestFit="1" customWidth="1"/>
    <col min="3" max="3" width="6.75" style="4" bestFit="1" customWidth="1"/>
    <col min="4" max="4" width="4.875" style="4" bestFit="1" customWidth="1"/>
    <col min="5" max="5" width="7" style="4" bestFit="1" customWidth="1"/>
    <col min="6" max="6" width="33.5" style="14" bestFit="1" customWidth="1"/>
    <col min="7" max="7" width="26.125" style="14" customWidth="1"/>
    <col min="8" max="8" width="29.5" style="7" customWidth="1"/>
    <col min="9" max="9" width="44.125" style="7" customWidth="1"/>
    <col min="10" max="10" width="7" style="33" customWidth="1"/>
    <col min="11" max="11" width="9" style="4" bestFit="1" customWidth="1"/>
    <col min="12" max="12" width="9" style="4" customWidth="1"/>
    <col min="13" max="13" width="4.875" style="4" customWidth="1"/>
    <col min="14" max="14" width="31.25" style="4" bestFit="1" customWidth="1"/>
    <col min="15" max="15" width="32.625" style="4" customWidth="1"/>
    <col min="16" max="16" width="37.875" style="4" bestFit="1" customWidth="1"/>
    <col min="17" max="17" width="43.25" style="14" customWidth="1"/>
    <col min="18" max="18" width="9.5" style="4" bestFit="1" customWidth="1"/>
    <col min="19" max="19" width="28" style="4" bestFit="1" customWidth="1"/>
    <col min="20" max="16384" width="9" style="4"/>
  </cols>
  <sheetData>
    <row r="1" spans="1:19" ht="13.5" customHeight="1" x14ac:dyDescent="0.15">
      <c r="A1" s="1" t="s">
        <v>115</v>
      </c>
      <c r="B1" s="1" t="s">
        <v>116</v>
      </c>
      <c r="C1" s="1" t="s">
        <v>208</v>
      </c>
      <c r="D1" s="1" t="s">
        <v>117</v>
      </c>
      <c r="E1" s="4" t="s">
        <v>120</v>
      </c>
      <c r="F1" s="15" t="s">
        <v>129</v>
      </c>
      <c r="G1" s="15" t="s">
        <v>130</v>
      </c>
      <c r="H1" s="3" t="s">
        <v>22</v>
      </c>
      <c r="I1" s="3" t="s">
        <v>23</v>
      </c>
      <c r="J1" s="33" t="s">
        <v>569</v>
      </c>
      <c r="K1" s="2" t="s">
        <v>215</v>
      </c>
      <c r="L1" s="2" t="s">
        <v>216</v>
      </c>
      <c r="M1" s="2" t="s">
        <v>100</v>
      </c>
      <c r="N1" s="2" t="s">
        <v>188</v>
      </c>
      <c r="O1" s="2" t="s">
        <v>214</v>
      </c>
      <c r="P1" s="5" t="s">
        <v>189</v>
      </c>
      <c r="Q1" s="17" t="s">
        <v>190</v>
      </c>
      <c r="R1" s="5" t="s">
        <v>194</v>
      </c>
      <c r="S1" s="5" t="s">
        <v>195</v>
      </c>
    </row>
    <row r="2" spans="1:19" ht="51.75" x14ac:dyDescent="0.15">
      <c r="A2" s="12">
        <v>1</v>
      </c>
      <c r="B2" s="12">
        <v>1</v>
      </c>
      <c r="C2" s="1" t="s">
        <v>118</v>
      </c>
      <c r="D2" s="2" t="s">
        <v>209</v>
      </c>
      <c r="E2" s="2" t="s">
        <v>121</v>
      </c>
      <c r="F2" s="28" t="s">
        <v>224</v>
      </c>
      <c r="G2" s="29" t="s">
        <v>419</v>
      </c>
      <c r="H2" s="13" t="s">
        <v>580</v>
      </c>
      <c r="I2" s="13" t="s">
        <v>24</v>
      </c>
      <c r="J2" s="34">
        <v>1</v>
      </c>
      <c r="K2" s="1" t="s">
        <v>185</v>
      </c>
      <c r="L2" s="1" t="s">
        <v>217</v>
      </c>
      <c r="M2" s="1">
        <v>1</v>
      </c>
      <c r="N2" s="23" t="s">
        <v>712</v>
      </c>
      <c r="O2" s="23" t="s">
        <v>714</v>
      </c>
      <c r="P2" s="35" t="s">
        <v>693</v>
      </c>
      <c r="Q2" s="49" t="s">
        <v>686</v>
      </c>
      <c r="R2" s="1" t="s">
        <v>191</v>
      </c>
      <c r="S2" s="1" t="s">
        <v>196</v>
      </c>
    </row>
    <row r="3" spans="1:19" ht="85.5" x14ac:dyDescent="0.15">
      <c r="A3" s="12">
        <v>2</v>
      </c>
      <c r="B3" s="12">
        <v>2</v>
      </c>
      <c r="C3" s="1" t="s">
        <v>119</v>
      </c>
      <c r="D3" s="2" t="s">
        <v>210</v>
      </c>
      <c r="E3" s="2" t="s">
        <v>122</v>
      </c>
      <c r="F3" s="26" t="s">
        <v>225</v>
      </c>
      <c r="G3" s="24" t="s">
        <v>420</v>
      </c>
      <c r="H3" s="13" t="s">
        <v>581</v>
      </c>
      <c r="I3" s="13" t="s">
        <v>582</v>
      </c>
      <c r="J3" s="34">
        <v>2</v>
      </c>
      <c r="K3" s="1" t="s">
        <v>186</v>
      </c>
      <c r="L3" s="1" t="s">
        <v>218</v>
      </c>
      <c r="M3" s="1">
        <v>2</v>
      </c>
      <c r="N3" s="23" t="s">
        <v>713</v>
      </c>
      <c r="O3" s="23" t="s">
        <v>715</v>
      </c>
      <c r="P3" s="37" t="s">
        <v>694</v>
      </c>
      <c r="Q3" s="50" t="s">
        <v>689</v>
      </c>
      <c r="R3" s="16" t="s">
        <v>192</v>
      </c>
      <c r="S3" s="16" t="s">
        <v>198</v>
      </c>
    </row>
    <row r="4" spans="1:19" ht="96" x14ac:dyDescent="0.15">
      <c r="A4" s="12">
        <v>3</v>
      </c>
      <c r="B4" s="12">
        <v>3</v>
      </c>
      <c r="C4" s="1" t="s">
        <v>663</v>
      </c>
      <c r="D4" s="1" t="s">
        <v>662</v>
      </c>
      <c r="F4" s="26" t="s">
        <v>226</v>
      </c>
      <c r="G4" s="24" t="s">
        <v>421</v>
      </c>
      <c r="H4" s="13" t="s">
        <v>31</v>
      </c>
      <c r="I4" s="13" t="s">
        <v>583</v>
      </c>
      <c r="J4" s="34">
        <v>3</v>
      </c>
      <c r="K4" s="1" t="s">
        <v>187</v>
      </c>
      <c r="L4" s="1" t="s">
        <v>219</v>
      </c>
      <c r="M4" s="1">
        <v>3</v>
      </c>
      <c r="N4" s="23" t="s">
        <v>706</v>
      </c>
      <c r="O4" s="23" t="s">
        <v>708</v>
      </c>
      <c r="P4" s="38" t="s">
        <v>695</v>
      </c>
      <c r="Q4" s="50" t="s">
        <v>690</v>
      </c>
      <c r="R4" s="16" t="s">
        <v>685</v>
      </c>
      <c r="S4" s="1" t="s">
        <v>197</v>
      </c>
    </row>
    <row r="5" spans="1:19" ht="17.25" x14ac:dyDescent="0.15">
      <c r="A5" s="12">
        <v>4</v>
      </c>
      <c r="B5" s="12">
        <v>4</v>
      </c>
      <c r="F5" s="26" t="s">
        <v>227</v>
      </c>
      <c r="G5" s="24" t="s">
        <v>151</v>
      </c>
      <c r="H5" s="13" t="s">
        <v>29</v>
      </c>
      <c r="I5" s="13" t="s">
        <v>30</v>
      </c>
      <c r="J5" s="34">
        <v>4</v>
      </c>
      <c r="M5" s="1">
        <v>4</v>
      </c>
      <c r="N5" s="23" t="s">
        <v>707</v>
      </c>
      <c r="O5" s="23" t="s">
        <v>709</v>
      </c>
      <c r="P5" s="38" t="s">
        <v>696</v>
      </c>
      <c r="Q5" s="51" t="s">
        <v>691</v>
      </c>
      <c r="R5" s="1" t="s">
        <v>193</v>
      </c>
    </row>
    <row r="6" spans="1:19" ht="17.25" x14ac:dyDescent="0.2">
      <c r="A6" s="12">
        <v>5</v>
      </c>
      <c r="B6" s="12">
        <v>5</v>
      </c>
      <c r="F6" s="26" t="s">
        <v>228</v>
      </c>
      <c r="G6" s="24" t="s">
        <v>153</v>
      </c>
      <c r="H6" s="13" t="s">
        <v>584</v>
      </c>
      <c r="I6" s="13" t="s">
        <v>718</v>
      </c>
      <c r="J6" s="34">
        <v>5</v>
      </c>
      <c r="M6" s="1">
        <v>5</v>
      </c>
      <c r="P6" s="36" t="s">
        <v>697</v>
      </c>
      <c r="Q6" s="51" t="s">
        <v>692</v>
      </c>
      <c r="R6" s="6"/>
    </row>
    <row r="7" spans="1:19" ht="14.25" x14ac:dyDescent="0.15">
      <c r="A7" s="12">
        <v>6</v>
      </c>
      <c r="B7" s="12">
        <v>6</v>
      </c>
      <c r="F7" s="26" t="s">
        <v>229</v>
      </c>
      <c r="G7" s="24" t="s">
        <v>422</v>
      </c>
      <c r="H7" s="13" t="s">
        <v>32</v>
      </c>
      <c r="I7" s="13" t="s">
        <v>585</v>
      </c>
      <c r="J7" s="34">
        <v>6</v>
      </c>
      <c r="M7" s="1">
        <v>6</v>
      </c>
    </row>
    <row r="8" spans="1:19" ht="14.25" x14ac:dyDescent="0.15">
      <c r="A8" s="12">
        <v>7</v>
      </c>
      <c r="B8" s="12">
        <v>7</v>
      </c>
      <c r="F8" s="26" t="s">
        <v>230</v>
      </c>
      <c r="G8" s="24" t="s">
        <v>423</v>
      </c>
      <c r="H8" s="13" t="s">
        <v>25</v>
      </c>
      <c r="I8" s="13" t="s">
        <v>26</v>
      </c>
      <c r="J8" s="34">
        <v>7</v>
      </c>
      <c r="M8" s="1">
        <v>7</v>
      </c>
    </row>
    <row r="9" spans="1:19" ht="14.25" x14ac:dyDescent="0.15">
      <c r="A9" s="12">
        <v>8</v>
      </c>
      <c r="B9" s="12">
        <v>8</v>
      </c>
      <c r="F9" s="26" t="s">
        <v>231</v>
      </c>
      <c r="G9" s="24" t="s">
        <v>424</v>
      </c>
      <c r="H9" s="13" t="s">
        <v>27</v>
      </c>
      <c r="I9" s="13" t="s">
        <v>28</v>
      </c>
      <c r="J9" s="34">
        <v>8</v>
      </c>
      <c r="M9" s="1">
        <v>8</v>
      </c>
    </row>
    <row r="10" spans="1:19" ht="14.25" x14ac:dyDescent="0.15">
      <c r="A10" s="12">
        <v>9</v>
      </c>
      <c r="B10" s="12">
        <v>9</v>
      </c>
      <c r="F10" s="26" t="s">
        <v>232</v>
      </c>
      <c r="G10" s="24" t="s">
        <v>425</v>
      </c>
      <c r="H10" s="13" t="s">
        <v>661</v>
      </c>
      <c r="I10" s="13" t="s">
        <v>719</v>
      </c>
      <c r="J10" s="34">
        <v>9</v>
      </c>
      <c r="M10" s="6"/>
    </row>
    <row r="11" spans="1:19" ht="27" x14ac:dyDescent="0.15">
      <c r="A11" s="12">
        <v>10</v>
      </c>
      <c r="B11" s="12">
        <v>10</v>
      </c>
      <c r="F11" s="26" t="s">
        <v>233</v>
      </c>
      <c r="G11" s="24" t="s">
        <v>426</v>
      </c>
      <c r="H11" s="13" t="s">
        <v>586</v>
      </c>
      <c r="I11" s="13" t="s">
        <v>587</v>
      </c>
      <c r="J11" s="34">
        <v>10</v>
      </c>
      <c r="Q11" s="48"/>
    </row>
    <row r="12" spans="1:19" ht="17.25" x14ac:dyDescent="0.2">
      <c r="A12" s="12">
        <v>11</v>
      </c>
      <c r="B12" s="12">
        <v>11</v>
      </c>
      <c r="F12" s="26" t="s">
        <v>234</v>
      </c>
      <c r="G12" s="24" t="s">
        <v>427</v>
      </c>
      <c r="H12" s="13" t="s">
        <v>33</v>
      </c>
      <c r="I12" s="13" t="s">
        <v>588</v>
      </c>
      <c r="J12" s="34">
        <v>11</v>
      </c>
      <c r="P12" s="14"/>
      <c r="Q12" s="36"/>
    </row>
    <row r="13" spans="1:19" ht="14.25" x14ac:dyDescent="0.15">
      <c r="A13" s="12">
        <v>12</v>
      </c>
      <c r="B13" s="12">
        <v>12</v>
      </c>
      <c r="F13" s="26" t="s">
        <v>235</v>
      </c>
      <c r="G13" s="24" t="s">
        <v>138</v>
      </c>
      <c r="H13" s="13" t="s">
        <v>34</v>
      </c>
      <c r="I13" s="13" t="s">
        <v>589</v>
      </c>
      <c r="J13" s="34">
        <v>12</v>
      </c>
    </row>
    <row r="14" spans="1:19" ht="14.25" x14ac:dyDescent="0.15">
      <c r="B14" s="12">
        <v>13</v>
      </c>
      <c r="F14" s="26" t="s">
        <v>236</v>
      </c>
      <c r="G14" s="24" t="s">
        <v>428</v>
      </c>
      <c r="H14" s="13" t="s">
        <v>670</v>
      </c>
      <c r="I14" s="13" t="s">
        <v>720</v>
      </c>
      <c r="J14" s="34">
        <v>13</v>
      </c>
    </row>
    <row r="15" spans="1:19" ht="12" customHeight="1" x14ac:dyDescent="0.15">
      <c r="B15" s="12">
        <v>14</v>
      </c>
      <c r="F15" s="26" t="s">
        <v>237</v>
      </c>
      <c r="G15" s="24" t="s">
        <v>429</v>
      </c>
      <c r="H15" s="13" t="s">
        <v>35</v>
      </c>
      <c r="I15" s="13" t="s">
        <v>721</v>
      </c>
      <c r="J15" s="34">
        <v>14</v>
      </c>
    </row>
    <row r="16" spans="1:19" ht="27" x14ac:dyDescent="0.15">
      <c r="B16" s="12">
        <v>15</v>
      </c>
      <c r="F16" s="26" t="s">
        <v>238</v>
      </c>
      <c r="G16" s="24" t="s">
        <v>131</v>
      </c>
      <c r="H16" s="13" t="s">
        <v>38</v>
      </c>
      <c r="I16" s="13" t="s">
        <v>39</v>
      </c>
      <c r="J16" s="34">
        <v>15</v>
      </c>
    </row>
    <row r="17" spans="2:16" ht="14.25" x14ac:dyDescent="0.15">
      <c r="B17" s="12">
        <v>16</v>
      </c>
      <c r="F17" s="26" t="s">
        <v>239</v>
      </c>
      <c r="G17" s="24" t="s">
        <v>430</v>
      </c>
      <c r="H17" s="13" t="s">
        <v>36</v>
      </c>
      <c r="I17" s="13" t="s">
        <v>37</v>
      </c>
      <c r="J17" s="34">
        <v>16</v>
      </c>
    </row>
    <row r="18" spans="2:16" ht="14.25" x14ac:dyDescent="0.15">
      <c r="B18" s="12">
        <v>17</v>
      </c>
      <c r="F18" s="26" t="s">
        <v>240</v>
      </c>
      <c r="G18" s="24" t="s">
        <v>431</v>
      </c>
      <c r="H18" s="13" t="s">
        <v>40</v>
      </c>
      <c r="I18" s="13" t="s">
        <v>41</v>
      </c>
      <c r="J18" s="34">
        <v>17</v>
      </c>
    </row>
    <row r="19" spans="2:16" ht="14.25" x14ac:dyDescent="0.15">
      <c r="B19" s="12">
        <v>18</v>
      </c>
      <c r="F19" s="26" t="s">
        <v>241</v>
      </c>
      <c r="G19" s="24" t="s">
        <v>132</v>
      </c>
      <c r="H19" s="13" t="s">
        <v>42</v>
      </c>
      <c r="I19" s="13" t="s">
        <v>43</v>
      </c>
      <c r="J19" s="34">
        <v>18</v>
      </c>
      <c r="P19" s="44"/>
    </row>
    <row r="20" spans="2:16" ht="14.25" x14ac:dyDescent="0.15">
      <c r="B20" s="12">
        <v>19</v>
      </c>
      <c r="F20" s="26" t="s">
        <v>242</v>
      </c>
      <c r="G20" s="24" t="s">
        <v>154</v>
      </c>
      <c r="H20" s="13" t="s">
        <v>590</v>
      </c>
      <c r="I20" s="13" t="s">
        <v>44</v>
      </c>
      <c r="J20" s="34">
        <v>19</v>
      </c>
    </row>
    <row r="21" spans="2:16" ht="14.25" x14ac:dyDescent="0.15">
      <c r="B21" s="12">
        <v>20</v>
      </c>
      <c r="F21" s="26" t="s">
        <v>243</v>
      </c>
      <c r="G21" s="24" t="s">
        <v>432</v>
      </c>
      <c r="H21" s="13" t="s">
        <v>591</v>
      </c>
      <c r="I21" s="13" t="s">
        <v>592</v>
      </c>
      <c r="J21" s="34">
        <v>20</v>
      </c>
    </row>
    <row r="22" spans="2:16" ht="14.25" x14ac:dyDescent="0.15">
      <c r="B22" s="12">
        <v>21</v>
      </c>
      <c r="F22" s="26" t="s">
        <v>244</v>
      </c>
      <c r="G22" s="24" t="s">
        <v>433</v>
      </c>
      <c r="H22" s="13" t="s">
        <v>593</v>
      </c>
      <c r="I22" s="13" t="s">
        <v>594</v>
      </c>
      <c r="J22" s="34">
        <v>21</v>
      </c>
    </row>
    <row r="23" spans="2:16" ht="14.25" x14ac:dyDescent="0.15">
      <c r="B23" s="12">
        <v>22</v>
      </c>
      <c r="F23" s="26" t="s">
        <v>133</v>
      </c>
      <c r="G23" s="24" t="s">
        <v>434</v>
      </c>
      <c r="H23" s="13" t="s">
        <v>45</v>
      </c>
      <c r="I23" s="13" t="s">
        <v>46</v>
      </c>
      <c r="J23" s="34">
        <v>22</v>
      </c>
    </row>
    <row r="24" spans="2:16" ht="17.25" customHeight="1" x14ac:dyDescent="0.15">
      <c r="B24" s="12">
        <v>23</v>
      </c>
      <c r="F24" s="26" t="s">
        <v>245</v>
      </c>
      <c r="G24" s="24" t="s">
        <v>435</v>
      </c>
      <c r="H24" s="13" t="s">
        <v>47</v>
      </c>
      <c r="I24" s="13" t="s">
        <v>48</v>
      </c>
      <c r="J24" s="34">
        <v>23</v>
      </c>
    </row>
    <row r="25" spans="2:16" ht="27" x14ac:dyDescent="0.15">
      <c r="B25" s="12">
        <v>24</v>
      </c>
      <c r="F25" s="26" t="s">
        <v>246</v>
      </c>
      <c r="G25" s="24" t="s">
        <v>436</v>
      </c>
      <c r="H25" s="13" t="s">
        <v>595</v>
      </c>
      <c r="I25" s="13" t="s">
        <v>50</v>
      </c>
      <c r="J25" s="34">
        <v>24</v>
      </c>
    </row>
    <row r="26" spans="2:16" ht="14.25" x14ac:dyDescent="0.15">
      <c r="B26" s="12">
        <v>25</v>
      </c>
      <c r="F26" s="26" t="s">
        <v>247</v>
      </c>
      <c r="G26" s="24" t="s">
        <v>437</v>
      </c>
      <c r="H26" s="13" t="s">
        <v>596</v>
      </c>
      <c r="I26" s="13" t="s">
        <v>49</v>
      </c>
      <c r="J26" s="34">
        <v>25</v>
      </c>
    </row>
    <row r="27" spans="2:16" ht="14.25" x14ac:dyDescent="0.15">
      <c r="B27" s="12">
        <v>26</v>
      </c>
      <c r="F27" s="26" t="s">
        <v>248</v>
      </c>
      <c r="G27" s="24" t="s">
        <v>438</v>
      </c>
      <c r="H27" s="13" t="s">
        <v>597</v>
      </c>
      <c r="I27" s="13" t="s">
        <v>598</v>
      </c>
      <c r="J27" s="34">
        <v>26</v>
      </c>
    </row>
    <row r="28" spans="2:16" ht="27" x14ac:dyDescent="0.15">
      <c r="B28" s="12">
        <v>27</v>
      </c>
      <c r="F28" s="26" t="s">
        <v>249</v>
      </c>
      <c r="G28" s="24" t="s">
        <v>134</v>
      </c>
      <c r="H28" s="13" t="s">
        <v>599</v>
      </c>
      <c r="I28" s="13" t="s">
        <v>600</v>
      </c>
      <c r="J28" s="34">
        <v>27</v>
      </c>
    </row>
    <row r="29" spans="2:16" ht="14.25" x14ac:dyDescent="0.15">
      <c r="B29" s="12">
        <v>28</v>
      </c>
      <c r="F29" s="26" t="s">
        <v>250</v>
      </c>
      <c r="G29" s="24" t="s">
        <v>439</v>
      </c>
      <c r="H29" s="13" t="s">
        <v>53</v>
      </c>
      <c r="I29" s="13" t="s">
        <v>54</v>
      </c>
      <c r="J29" s="34">
        <v>28</v>
      </c>
    </row>
    <row r="30" spans="2:16" ht="14.25" x14ac:dyDescent="0.15">
      <c r="B30" s="12">
        <v>29</v>
      </c>
      <c r="F30" s="26" t="s">
        <v>251</v>
      </c>
      <c r="G30" s="24" t="s">
        <v>155</v>
      </c>
      <c r="H30" s="13" t="s">
        <v>601</v>
      </c>
      <c r="I30" s="13" t="s">
        <v>602</v>
      </c>
      <c r="J30" s="34">
        <v>29</v>
      </c>
    </row>
    <row r="31" spans="2:16" ht="14.25" x14ac:dyDescent="0.15">
      <c r="B31" s="12">
        <v>30</v>
      </c>
      <c r="F31" s="26" t="s">
        <v>252</v>
      </c>
      <c r="G31" s="24" t="s">
        <v>156</v>
      </c>
      <c r="H31" s="13" t="s">
        <v>51</v>
      </c>
      <c r="I31" s="13" t="s">
        <v>52</v>
      </c>
      <c r="J31" s="34">
        <v>30</v>
      </c>
    </row>
    <row r="32" spans="2:16" ht="14.25" x14ac:dyDescent="0.15">
      <c r="B32" s="12">
        <v>31</v>
      </c>
      <c r="F32" s="26" t="s">
        <v>253</v>
      </c>
      <c r="G32" s="24" t="s">
        <v>440</v>
      </c>
      <c r="H32" s="13" t="s">
        <v>603</v>
      </c>
      <c r="I32" s="13" t="s">
        <v>722</v>
      </c>
      <c r="J32" s="34">
        <v>31</v>
      </c>
    </row>
    <row r="33" spans="6:10" ht="14.25" x14ac:dyDescent="0.15">
      <c r="F33" s="26" t="s">
        <v>254</v>
      </c>
      <c r="G33" s="24" t="s">
        <v>441</v>
      </c>
      <c r="H33" s="13" t="s">
        <v>58</v>
      </c>
      <c r="I33" s="13" t="s">
        <v>59</v>
      </c>
      <c r="J33" s="34">
        <v>32</v>
      </c>
    </row>
    <row r="34" spans="6:10" ht="14.25" x14ac:dyDescent="0.15">
      <c r="F34" s="26" t="s">
        <v>255</v>
      </c>
      <c r="G34" s="24" t="s">
        <v>135</v>
      </c>
      <c r="H34" s="13" t="s">
        <v>604</v>
      </c>
      <c r="I34" s="13" t="s">
        <v>723</v>
      </c>
      <c r="J34" s="34">
        <v>33</v>
      </c>
    </row>
    <row r="35" spans="6:10" ht="14.25" x14ac:dyDescent="0.15">
      <c r="F35" s="26" t="s">
        <v>256</v>
      </c>
      <c r="G35" s="24" t="s">
        <v>136</v>
      </c>
      <c r="H35" s="13" t="s">
        <v>605</v>
      </c>
      <c r="I35" s="13" t="s">
        <v>606</v>
      </c>
      <c r="J35" s="34">
        <v>34</v>
      </c>
    </row>
    <row r="36" spans="6:10" ht="14.25" x14ac:dyDescent="0.15">
      <c r="F36" s="26" t="s">
        <v>257</v>
      </c>
      <c r="G36" s="24" t="s">
        <v>442</v>
      </c>
      <c r="H36" s="13" t="s">
        <v>60</v>
      </c>
      <c r="I36" s="13" t="s">
        <v>61</v>
      </c>
      <c r="J36" s="34">
        <v>35</v>
      </c>
    </row>
    <row r="37" spans="6:10" ht="14.25" x14ac:dyDescent="0.15">
      <c r="F37" s="26" t="s">
        <v>258</v>
      </c>
      <c r="G37" s="24" t="s">
        <v>157</v>
      </c>
      <c r="H37" s="13" t="s">
        <v>684</v>
      </c>
      <c r="I37" s="3" t="s">
        <v>724</v>
      </c>
      <c r="J37" s="34">
        <v>36</v>
      </c>
    </row>
    <row r="38" spans="6:10" ht="27" x14ac:dyDescent="0.15">
      <c r="F38" s="26" t="s">
        <v>570</v>
      </c>
      <c r="G38" s="24" t="s">
        <v>443</v>
      </c>
      <c r="H38" s="66" t="s">
        <v>607</v>
      </c>
      <c r="I38" s="66" t="s">
        <v>57</v>
      </c>
      <c r="J38" s="34">
        <v>37</v>
      </c>
    </row>
    <row r="39" spans="6:10" ht="14.25" x14ac:dyDescent="0.15">
      <c r="F39" s="26" t="s">
        <v>259</v>
      </c>
      <c r="G39" s="24" t="s">
        <v>444</v>
      </c>
      <c r="H39" s="13" t="s">
        <v>608</v>
      </c>
      <c r="I39" s="13" t="s">
        <v>725</v>
      </c>
      <c r="J39" s="34">
        <v>38</v>
      </c>
    </row>
    <row r="40" spans="6:10" ht="27" x14ac:dyDescent="0.15">
      <c r="F40" s="26" t="s">
        <v>260</v>
      </c>
      <c r="G40" s="24" t="s">
        <v>143</v>
      </c>
      <c r="H40" s="13" t="s">
        <v>55</v>
      </c>
      <c r="I40" s="13" t="s">
        <v>56</v>
      </c>
      <c r="J40" s="34">
        <v>39</v>
      </c>
    </row>
    <row r="41" spans="6:10" ht="14.25" x14ac:dyDescent="0.15">
      <c r="F41" s="26" t="s">
        <v>261</v>
      </c>
      <c r="G41" s="24" t="s">
        <v>445</v>
      </c>
      <c r="H41" s="13" t="s">
        <v>609</v>
      </c>
      <c r="I41" s="13" t="s">
        <v>610</v>
      </c>
      <c r="J41" s="34">
        <v>40</v>
      </c>
    </row>
    <row r="42" spans="6:10" ht="14.25" x14ac:dyDescent="0.15">
      <c r="F42" s="26" t="s">
        <v>262</v>
      </c>
      <c r="G42" s="24" t="s">
        <v>140</v>
      </c>
      <c r="H42" s="13" t="s">
        <v>68</v>
      </c>
      <c r="I42" s="13" t="s">
        <v>69</v>
      </c>
      <c r="J42" s="34">
        <v>41</v>
      </c>
    </row>
    <row r="43" spans="6:10" ht="14.25" x14ac:dyDescent="0.15">
      <c r="F43" s="26" t="s">
        <v>263</v>
      </c>
      <c r="G43" s="24" t="s">
        <v>446</v>
      </c>
      <c r="H43" s="13" t="s">
        <v>62</v>
      </c>
      <c r="I43" s="13" t="s">
        <v>63</v>
      </c>
      <c r="J43" s="34">
        <v>42</v>
      </c>
    </row>
    <row r="44" spans="6:10" ht="14.25" x14ac:dyDescent="0.15">
      <c r="F44" s="26" t="s">
        <v>264</v>
      </c>
      <c r="G44" s="24" t="s">
        <v>447</v>
      </c>
      <c r="H44" s="13" t="s">
        <v>66</v>
      </c>
      <c r="I44" s="13" t="s">
        <v>67</v>
      </c>
      <c r="J44" s="34">
        <v>43</v>
      </c>
    </row>
    <row r="45" spans="6:10" ht="14.25" x14ac:dyDescent="0.15">
      <c r="F45" s="26" t="s">
        <v>265</v>
      </c>
      <c r="G45" s="24" t="s">
        <v>448</v>
      </c>
      <c r="H45" s="13" t="s">
        <v>611</v>
      </c>
      <c r="I45" s="13" t="s">
        <v>612</v>
      </c>
      <c r="J45" s="34">
        <v>44</v>
      </c>
    </row>
    <row r="46" spans="6:10" ht="14.25" x14ac:dyDescent="0.15">
      <c r="F46" s="26" t="s">
        <v>266</v>
      </c>
      <c r="G46" s="24" t="s">
        <v>449</v>
      </c>
      <c r="H46" s="13" t="s">
        <v>64</v>
      </c>
      <c r="I46" s="13" t="s">
        <v>65</v>
      </c>
      <c r="J46" s="34">
        <v>45</v>
      </c>
    </row>
    <row r="47" spans="6:10" ht="14.25" x14ac:dyDescent="0.15">
      <c r="F47" s="26" t="s">
        <v>267</v>
      </c>
      <c r="G47" s="24" t="s">
        <v>450</v>
      </c>
      <c r="H47" s="13" t="s">
        <v>613</v>
      </c>
      <c r="I47" s="13" t="s">
        <v>614</v>
      </c>
      <c r="J47" s="34">
        <v>46</v>
      </c>
    </row>
    <row r="48" spans="6:10" ht="14.25" x14ac:dyDescent="0.15">
      <c r="F48" s="26" t="s">
        <v>268</v>
      </c>
      <c r="G48" s="24" t="s">
        <v>451</v>
      </c>
      <c r="H48" s="13" t="s">
        <v>615</v>
      </c>
      <c r="I48" s="13" t="s">
        <v>70</v>
      </c>
      <c r="J48" s="34">
        <v>47</v>
      </c>
    </row>
    <row r="49" spans="6:10" ht="14.25" x14ac:dyDescent="0.15">
      <c r="F49" s="26" t="s">
        <v>269</v>
      </c>
      <c r="G49" s="24" t="s">
        <v>452</v>
      </c>
      <c r="H49" s="13" t="s">
        <v>616</v>
      </c>
      <c r="I49" s="13" t="s">
        <v>71</v>
      </c>
      <c r="J49" s="34">
        <v>48</v>
      </c>
    </row>
    <row r="50" spans="6:10" ht="14.25" x14ac:dyDescent="0.15">
      <c r="F50" s="26" t="s">
        <v>270</v>
      </c>
      <c r="G50" s="24" t="s">
        <v>158</v>
      </c>
      <c r="H50" s="13" t="s">
        <v>683</v>
      </c>
      <c r="I50" s="7" t="s">
        <v>726</v>
      </c>
      <c r="J50" s="34">
        <v>49</v>
      </c>
    </row>
    <row r="51" spans="6:10" ht="14.25" x14ac:dyDescent="0.15">
      <c r="F51" s="26" t="s">
        <v>271</v>
      </c>
      <c r="G51" s="24" t="s">
        <v>137</v>
      </c>
      <c r="H51" s="13" t="s">
        <v>617</v>
      </c>
      <c r="I51" s="13" t="s">
        <v>72</v>
      </c>
      <c r="J51" s="34">
        <v>50</v>
      </c>
    </row>
    <row r="52" spans="6:10" ht="14.25" x14ac:dyDescent="0.15">
      <c r="F52" s="26" t="s">
        <v>272</v>
      </c>
      <c r="G52" s="24" t="s">
        <v>142</v>
      </c>
      <c r="H52" s="13" t="s">
        <v>618</v>
      </c>
      <c r="I52" s="13" t="s">
        <v>73</v>
      </c>
      <c r="J52" s="34">
        <v>51</v>
      </c>
    </row>
    <row r="53" spans="6:10" ht="27" x14ac:dyDescent="0.15">
      <c r="F53" s="26" t="s">
        <v>273</v>
      </c>
      <c r="G53" s="24" t="s">
        <v>453</v>
      </c>
      <c r="H53" s="13" t="s">
        <v>619</v>
      </c>
      <c r="I53" s="13" t="s">
        <v>75</v>
      </c>
      <c r="J53" s="34">
        <v>52</v>
      </c>
    </row>
    <row r="54" spans="6:10" ht="14.25" x14ac:dyDescent="0.15">
      <c r="F54" s="26" t="s">
        <v>274</v>
      </c>
      <c r="G54" s="24" t="s">
        <v>454</v>
      </c>
      <c r="H54" s="13" t="s">
        <v>74</v>
      </c>
      <c r="I54" s="13" t="s">
        <v>620</v>
      </c>
      <c r="J54" s="34">
        <v>53</v>
      </c>
    </row>
    <row r="55" spans="6:10" ht="27" x14ac:dyDescent="0.15">
      <c r="F55" s="26" t="s">
        <v>275</v>
      </c>
      <c r="G55" s="24" t="s">
        <v>455</v>
      </c>
      <c r="H55" s="13" t="s">
        <v>621</v>
      </c>
      <c r="I55" s="13" t="s">
        <v>77</v>
      </c>
      <c r="J55" s="34">
        <v>54</v>
      </c>
    </row>
    <row r="56" spans="6:10" ht="14.25" x14ac:dyDescent="0.15">
      <c r="F56" s="26" t="s">
        <v>276</v>
      </c>
      <c r="G56" s="24" t="s">
        <v>159</v>
      </c>
      <c r="H56" s="67" t="s">
        <v>622</v>
      </c>
      <c r="I56" s="67" t="s">
        <v>727</v>
      </c>
      <c r="J56" s="34">
        <v>55</v>
      </c>
    </row>
    <row r="57" spans="6:10" ht="14.25" x14ac:dyDescent="0.15">
      <c r="F57" s="26" t="s">
        <v>277</v>
      </c>
      <c r="G57" s="24" t="s">
        <v>179</v>
      </c>
      <c r="H57" s="13" t="s">
        <v>623</v>
      </c>
      <c r="I57" s="13" t="s">
        <v>76</v>
      </c>
      <c r="J57" s="34">
        <v>56</v>
      </c>
    </row>
    <row r="58" spans="6:10" ht="14.25" x14ac:dyDescent="0.15">
      <c r="F58" s="26" t="s">
        <v>278</v>
      </c>
      <c r="G58" s="24" t="s">
        <v>456</v>
      </c>
      <c r="H58" s="13" t="s">
        <v>79</v>
      </c>
      <c r="I58" s="13" t="s">
        <v>80</v>
      </c>
      <c r="J58" s="34">
        <v>57</v>
      </c>
    </row>
    <row r="59" spans="6:10" ht="27" x14ac:dyDescent="0.15">
      <c r="F59" s="26" t="s">
        <v>279</v>
      </c>
      <c r="G59" s="24" t="s">
        <v>457</v>
      </c>
      <c r="H59" s="13" t="s">
        <v>624</v>
      </c>
      <c r="I59" s="13" t="s">
        <v>625</v>
      </c>
      <c r="J59" s="34">
        <v>58</v>
      </c>
    </row>
    <row r="60" spans="6:10" ht="14.25" x14ac:dyDescent="0.15">
      <c r="F60" s="26" t="s">
        <v>280</v>
      </c>
      <c r="G60" s="24" t="s">
        <v>458</v>
      </c>
      <c r="H60" s="13" t="s">
        <v>626</v>
      </c>
      <c r="I60" s="13" t="s">
        <v>78</v>
      </c>
      <c r="J60" s="34">
        <v>59</v>
      </c>
    </row>
    <row r="61" spans="6:10" ht="14.25" x14ac:dyDescent="0.15">
      <c r="F61" s="26" t="s">
        <v>281</v>
      </c>
      <c r="G61" s="24" t="s">
        <v>459</v>
      </c>
      <c r="H61" s="13" t="s">
        <v>81</v>
      </c>
      <c r="I61" s="13" t="s">
        <v>627</v>
      </c>
      <c r="J61" s="34">
        <v>60</v>
      </c>
    </row>
    <row r="62" spans="6:10" ht="14.25" x14ac:dyDescent="0.15">
      <c r="F62" s="26" t="s">
        <v>282</v>
      </c>
      <c r="G62" s="24" t="s">
        <v>460</v>
      </c>
      <c r="H62" s="13" t="s">
        <v>628</v>
      </c>
      <c r="I62" s="13" t="s">
        <v>629</v>
      </c>
      <c r="J62" s="34">
        <v>61</v>
      </c>
    </row>
    <row r="63" spans="6:10" ht="14.25" x14ac:dyDescent="0.15">
      <c r="F63" s="26" t="s">
        <v>283</v>
      </c>
      <c r="G63" s="24" t="s">
        <v>461</v>
      </c>
      <c r="H63" s="13" t="s">
        <v>630</v>
      </c>
      <c r="I63" s="13" t="s">
        <v>728</v>
      </c>
      <c r="J63" s="34">
        <v>62</v>
      </c>
    </row>
    <row r="64" spans="6:10" ht="14.25" x14ac:dyDescent="0.15">
      <c r="F64" s="26" t="s">
        <v>284</v>
      </c>
      <c r="G64" s="24" t="s">
        <v>171</v>
      </c>
      <c r="H64" s="13" t="s">
        <v>84</v>
      </c>
      <c r="I64" s="13" t="s">
        <v>85</v>
      </c>
      <c r="J64" s="34">
        <v>63</v>
      </c>
    </row>
    <row r="65" spans="6:10" ht="14.25" x14ac:dyDescent="0.15">
      <c r="F65" s="26" t="s">
        <v>285</v>
      </c>
      <c r="G65" s="24" t="s">
        <v>462</v>
      </c>
      <c r="H65" s="13" t="s">
        <v>82</v>
      </c>
      <c r="I65" s="13" t="s">
        <v>83</v>
      </c>
      <c r="J65" s="34">
        <v>64</v>
      </c>
    </row>
    <row r="66" spans="6:10" ht="14.25" x14ac:dyDescent="0.15">
      <c r="F66" s="26" t="s">
        <v>286</v>
      </c>
      <c r="G66" s="24" t="s">
        <v>463</v>
      </c>
      <c r="H66" s="13" t="s">
        <v>631</v>
      </c>
      <c r="I66" s="13" t="s">
        <v>86</v>
      </c>
      <c r="J66" s="34">
        <v>65</v>
      </c>
    </row>
    <row r="67" spans="6:10" ht="14.25" x14ac:dyDescent="0.15">
      <c r="F67" s="26" t="s">
        <v>287</v>
      </c>
      <c r="G67" s="24" t="s">
        <v>464</v>
      </c>
      <c r="H67" s="13" t="s">
        <v>671</v>
      </c>
      <c r="I67" s="13" t="s">
        <v>729</v>
      </c>
      <c r="J67" s="34">
        <v>66</v>
      </c>
    </row>
    <row r="68" spans="6:10" ht="14.25" x14ac:dyDescent="0.15">
      <c r="F68" s="26" t="s">
        <v>288</v>
      </c>
      <c r="G68" s="24" t="s">
        <v>465</v>
      </c>
      <c r="H68" s="13" t="s">
        <v>672</v>
      </c>
      <c r="I68" s="13" t="s">
        <v>674</v>
      </c>
      <c r="J68" s="34">
        <v>67</v>
      </c>
    </row>
    <row r="69" spans="6:10" ht="14.25" x14ac:dyDescent="0.15">
      <c r="F69" s="26" t="s">
        <v>289</v>
      </c>
      <c r="G69" s="24" t="s">
        <v>144</v>
      </c>
      <c r="H69" s="13" t="s">
        <v>91</v>
      </c>
      <c r="I69" s="13" t="s">
        <v>92</v>
      </c>
      <c r="J69" s="34">
        <v>68</v>
      </c>
    </row>
    <row r="70" spans="6:10" ht="14.25" x14ac:dyDescent="0.15">
      <c r="F70" s="26" t="s">
        <v>290</v>
      </c>
      <c r="G70" s="24" t="s">
        <v>466</v>
      </c>
      <c r="H70" s="13" t="s">
        <v>89</v>
      </c>
      <c r="I70" s="13" t="s">
        <v>90</v>
      </c>
      <c r="J70" s="34">
        <v>69</v>
      </c>
    </row>
    <row r="71" spans="6:10" ht="14.25" x14ac:dyDescent="0.15">
      <c r="F71" s="26" t="s">
        <v>291</v>
      </c>
      <c r="G71" s="24" t="s">
        <v>467</v>
      </c>
      <c r="H71" s="13" t="s">
        <v>87</v>
      </c>
      <c r="I71" s="13" t="s">
        <v>88</v>
      </c>
      <c r="J71" s="34">
        <v>70</v>
      </c>
    </row>
    <row r="72" spans="6:10" ht="14.25" x14ac:dyDescent="0.15">
      <c r="F72" s="26" t="s">
        <v>292</v>
      </c>
      <c r="G72" s="24" t="s">
        <v>160</v>
      </c>
      <c r="H72" s="13" t="s">
        <v>633</v>
      </c>
      <c r="I72" s="13" t="s">
        <v>675</v>
      </c>
      <c r="J72" s="34">
        <v>71</v>
      </c>
    </row>
    <row r="73" spans="6:10" ht="14.25" x14ac:dyDescent="0.15">
      <c r="F73" s="26" t="s">
        <v>293</v>
      </c>
      <c r="G73" s="24" t="s">
        <v>139</v>
      </c>
      <c r="H73" s="68" t="s">
        <v>632</v>
      </c>
      <c r="I73" s="67" t="s">
        <v>93</v>
      </c>
      <c r="J73" s="34">
        <v>72</v>
      </c>
    </row>
    <row r="74" spans="6:10" ht="14.25" x14ac:dyDescent="0.15">
      <c r="F74" s="26" t="s">
        <v>294</v>
      </c>
      <c r="G74" s="24" t="s">
        <v>468</v>
      </c>
      <c r="H74" s="13" t="s">
        <v>634</v>
      </c>
      <c r="I74" s="13" t="s">
        <v>98</v>
      </c>
      <c r="J74" s="34">
        <v>73</v>
      </c>
    </row>
    <row r="75" spans="6:10" ht="27" x14ac:dyDescent="0.15">
      <c r="F75" s="26" t="s">
        <v>295</v>
      </c>
      <c r="G75" s="24" t="s">
        <v>469</v>
      </c>
      <c r="H75" s="13" t="s">
        <v>673</v>
      </c>
      <c r="I75" s="13" t="s">
        <v>676</v>
      </c>
      <c r="J75" s="34">
        <v>74</v>
      </c>
    </row>
    <row r="76" spans="6:10" ht="14.25" x14ac:dyDescent="0.15">
      <c r="F76" s="26" t="s">
        <v>296</v>
      </c>
      <c r="G76" s="24" t="s">
        <v>470</v>
      </c>
      <c r="H76" s="13" t="s">
        <v>99</v>
      </c>
      <c r="I76" s="13" t="s">
        <v>635</v>
      </c>
      <c r="J76" s="34">
        <v>75</v>
      </c>
    </row>
    <row r="77" spans="6:10" ht="14.25" x14ac:dyDescent="0.15">
      <c r="F77" s="30" t="s">
        <v>471</v>
      </c>
      <c r="G77" s="24" t="s">
        <v>297</v>
      </c>
      <c r="H77" s="13" t="s">
        <v>636</v>
      </c>
      <c r="I77" s="13" t="s">
        <v>637</v>
      </c>
      <c r="J77" s="34">
        <v>76</v>
      </c>
    </row>
    <row r="78" spans="6:10" ht="14.25" x14ac:dyDescent="0.15">
      <c r="F78" s="26" t="s">
        <v>298</v>
      </c>
      <c r="G78" s="24" t="s">
        <v>472</v>
      </c>
      <c r="H78" s="13" t="s">
        <v>710</v>
      </c>
      <c r="I78" s="13" t="s">
        <v>711</v>
      </c>
      <c r="J78" s="34">
        <v>77</v>
      </c>
    </row>
    <row r="79" spans="6:10" ht="14.25" x14ac:dyDescent="0.15">
      <c r="F79" s="26" t="s">
        <v>299</v>
      </c>
      <c r="G79" s="24" t="s">
        <v>473</v>
      </c>
      <c r="H79" s="13" t="s">
        <v>96</v>
      </c>
      <c r="I79" s="13" t="s">
        <v>97</v>
      </c>
      <c r="J79" s="34">
        <v>78</v>
      </c>
    </row>
    <row r="80" spans="6:10" ht="14.25" x14ac:dyDescent="0.15">
      <c r="F80" s="26" t="s">
        <v>300</v>
      </c>
      <c r="G80" s="24" t="s">
        <v>145</v>
      </c>
      <c r="H80" s="13" t="s">
        <v>642</v>
      </c>
      <c r="I80" s="13" t="s">
        <v>730</v>
      </c>
      <c r="J80" s="34">
        <v>79</v>
      </c>
    </row>
    <row r="81" spans="6:10" ht="14.25" x14ac:dyDescent="0.15">
      <c r="F81" s="26" t="s">
        <v>301</v>
      </c>
      <c r="G81" s="24" t="s">
        <v>474</v>
      </c>
      <c r="H81" s="13" t="s">
        <v>638</v>
      </c>
      <c r="I81" s="13" t="s">
        <v>639</v>
      </c>
      <c r="J81" s="34">
        <v>80</v>
      </c>
    </row>
    <row r="82" spans="6:10" ht="14.25" x14ac:dyDescent="0.15">
      <c r="F82" s="26" t="s">
        <v>302</v>
      </c>
      <c r="G82" s="24" t="s">
        <v>475</v>
      </c>
      <c r="H82" s="13" t="s">
        <v>640</v>
      </c>
      <c r="I82" s="13" t="s">
        <v>94</v>
      </c>
      <c r="J82" s="34">
        <v>81</v>
      </c>
    </row>
    <row r="83" spans="6:10" ht="14.25" x14ac:dyDescent="0.15">
      <c r="F83" s="26" t="s">
        <v>303</v>
      </c>
      <c r="G83" s="24" t="s">
        <v>476</v>
      </c>
      <c r="H83" s="13" t="s">
        <v>641</v>
      </c>
      <c r="I83" s="13" t="s">
        <v>95</v>
      </c>
      <c r="J83" s="34">
        <v>82</v>
      </c>
    </row>
    <row r="84" spans="6:10" ht="14.25" x14ac:dyDescent="0.15">
      <c r="F84" s="26" t="s">
        <v>304</v>
      </c>
      <c r="G84" s="24" t="s">
        <v>146</v>
      </c>
    </row>
    <row r="85" spans="6:10" ht="14.25" x14ac:dyDescent="0.15">
      <c r="F85" s="26" t="s">
        <v>305</v>
      </c>
      <c r="G85" s="25" t="s">
        <v>477</v>
      </c>
    </row>
    <row r="86" spans="6:10" ht="14.25" x14ac:dyDescent="0.15">
      <c r="F86" s="26" t="s">
        <v>306</v>
      </c>
      <c r="G86" s="24" t="s">
        <v>478</v>
      </c>
    </row>
    <row r="87" spans="6:10" ht="14.25" x14ac:dyDescent="0.15">
      <c r="F87" s="26" t="s">
        <v>307</v>
      </c>
      <c r="G87" s="24" t="s">
        <v>147</v>
      </c>
    </row>
    <row r="88" spans="6:10" ht="14.25" x14ac:dyDescent="0.15">
      <c r="F88" s="26" t="s">
        <v>308</v>
      </c>
      <c r="G88" s="24" t="s">
        <v>479</v>
      </c>
    </row>
    <row r="89" spans="6:10" ht="14.25" x14ac:dyDescent="0.15">
      <c r="F89" s="26" t="s">
        <v>309</v>
      </c>
      <c r="G89" s="24" t="s">
        <v>480</v>
      </c>
    </row>
    <row r="90" spans="6:10" ht="14.25" x14ac:dyDescent="0.15">
      <c r="F90" s="26" t="s">
        <v>310</v>
      </c>
      <c r="G90" s="24" t="s">
        <v>481</v>
      </c>
    </row>
    <row r="91" spans="6:10" ht="14.25" x14ac:dyDescent="0.15">
      <c r="F91" s="26" t="s">
        <v>311</v>
      </c>
      <c r="G91" s="24" t="s">
        <v>482</v>
      </c>
    </row>
    <row r="92" spans="6:10" ht="14.25" x14ac:dyDescent="0.15">
      <c r="F92" s="26" t="s">
        <v>312</v>
      </c>
      <c r="G92" s="24" t="s">
        <v>483</v>
      </c>
    </row>
    <row r="93" spans="6:10" ht="14.25" x14ac:dyDescent="0.15">
      <c r="F93" s="26" t="s">
        <v>313</v>
      </c>
      <c r="G93" s="24" t="s">
        <v>484</v>
      </c>
    </row>
    <row r="94" spans="6:10" ht="14.25" x14ac:dyDescent="0.15">
      <c r="F94" s="26" t="s">
        <v>314</v>
      </c>
      <c r="G94" s="24" t="s">
        <v>161</v>
      </c>
    </row>
    <row r="95" spans="6:10" ht="14.25" x14ac:dyDescent="0.15">
      <c r="F95" s="26" t="s">
        <v>315</v>
      </c>
      <c r="G95" s="24" t="s">
        <v>485</v>
      </c>
    </row>
    <row r="96" spans="6:10" ht="14.25" x14ac:dyDescent="0.15">
      <c r="F96" s="26" t="s">
        <v>316</v>
      </c>
      <c r="G96" s="24" t="s">
        <v>486</v>
      </c>
    </row>
    <row r="97" spans="6:7" ht="14.25" x14ac:dyDescent="0.15">
      <c r="F97" s="26" t="s">
        <v>317</v>
      </c>
      <c r="G97" s="24" t="s">
        <v>487</v>
      </c>
    </row>
    <row r="98" spans="6:7" ht="14.25" x14ac:dyDescent="0.15">
      <c r="F98" s="26" t="s">
        <v>318</v>
      </c>
      <c r="G98" s="24" t="s">
        <v>488</v>
      </c>
    </row>
    <row r="99" spans="6:7" ht="14.25" x14ac:dyDescent="0.15">
      <c r="F99" s="26" t="s">
        <v>319</v>
      </c>
      <c r="G99" s="24" t="s">
        <v>489</v>
      </c>
    </row>
    <row r="100" spans="6:7" ht="14.25" x14ac:dyDescent="0.15">
      <c r="F100" s="26" t="s">
        <v>320</v>
      </c>
      <c r="G100" s="24" t="s">
        <v>490</v>
      </c>
    </row>
    <row r="101" spans="6:7" ht="14.25" x14ac:dyDescent="0.15">
      <c r="F101" s="26" t="s">
        <v>321</v>
      </c>
      <c r="G101" s="24" t="s">
        <v>148</v>
      </c>
    </row>
    <row r="102" spans="6:7" ht="14.25" x14ac:dyDescent="0.15">
      <c r="F102" s="26" t="s">
        <v>322</v>
      </c>
      <c r="G102" s="24" t="s">
        <v>491</v>
      </c>
    </row>
    <row r="103" spans="6:7" ht="14.25" x14ac:dyDescent="0.15">
      <c r="F103" s="26" t="s">
        <v>323</v>
      </c>
      <c r="G103" s="24" t="s">
        <v>492</v>
      </c>
    </row>
    <row r="104" spans="6:7" ht="14.25" x14ac:dyDescent="0.15">
      <c r="F104" s="26" t="s">
        <v>324</v>
      </c>
      <c r="G104" s="24" t="s">
        <v>493</v>
      </c>
    </row>
    <row r="105" spans="6:7" ht="14.25" x14ac:dyDescent="0.15">
      <c r="F105" s="26" t="s">
        <v>325</v>
      </c>
      <c r="G105" s="24" t="s">
        <v>494</v>
      </c>
    </row>
    <row r="106" spans="6:7" ht="14.25" x14ac:dyDescent="0.15">
      <c r="F106" s="26" t="s">
        <v>326</v>
      </c>
      <c r="G106" s="24" t="s">
        <v>495</v>
      </c>
    </row>
    <row r="107" spans="6:7" ht="14.25" x14ac:dyDescent="0.15">
      <c r="F107" s="26" t="s">
        <v>327</v>
      </c>
      <c r="G107" s="24" t="s">
        <v>496</v>
      </c>
    </row>
    <row r="108" spans="6:7" ht="14.25" x14ac:dyDescent="0.15">
      <c r="F108" s="26" t="s">
        <v>328</v>
      </c>
      <c r="G108" s="24" t="s">
        <v>497</v>
      </c>
    </row>
    <row r="109" spans="6:7" ht="14.25" x14ac:dyDescent="0.15">
      <c r="F109" s="26" t="s">
        <v>329</v>
      </c>
      <c r="G109" s="24" t="s">
        <v>498</v>
      </c>
    </row>
    <row r="110" spans="6:7" ht="14.25" x14ac:dyDescent="0.15">
      <c r="F110" s="26" t="s">
        <v>330</v>
      </c>
      <c r="G110" s="24" t="s">
        <v>149</v>
      </c>
    </row>
    <row r="111" spans="6:7" ht="14.25" x14ac:dyDescent="0.15">
      <c r="F111" s="26" t="s">
        <v>331</v>
      </c>
      <c r="G111" s="24" t="s">
        <v>499</v>
      </c>
    </row>
    <row r="112" spans="6:7" ht="14.25" x14ac:dyDescent="0.15">
      <c r="F112" s="26" t="s">
        <v>332</v>
      </c>
      <c r="G112" s="24" t="s">
        <v>162</v>
      </c>
    </row>
    <row r="113" spans="6:7" ht="14.25" x14ac:dyDescent="0.15">
      <c r="F113" s="26" t="s">
        <v>333</v>
      </c>
      <c r="G113" s="24" t="s">
        <v>500</v>
      </c>
    </row>
    <row r="114" spans="6:7" ht="14.25" x14ac:dyDescent="0.15">
      <c r="F114" s="26" t="s">
        <v>334</v>
      </c>
      <c r="G114" s="24" t="s">
        <v>501</v>
      </c>
    </row>
    <row r="115" spans="6:7" ht="14.25" x14ac:dyDescent="0.15">
      <c r="F115" s="26" t="s">
        <v>335</v>
      </c>
      <c r="G115" s="24" t="s">
        <v>502</v>
      </c>
    </row>
    <row r="116" spans="6:7" ht="14.25" x14ac:dyDescent="0.15">
      <c r="F116" s="26" t="s">
        <v>336</v>
      </c>
      <c r="G116" s="24" t="s">
        <v>163</v>
      </c>
    </row>
    <row r="117" spans="6:7" ht="14.25" x14ac:dyDescent="0.15">
      <c r="F117" s="26" t="s">
        <v>337</v>
      </c>
      <c r="G117" s="24" t="s">
        <v>503</v>
      </c>
    </row>
    <row r="118" spans="6:7" ht="14.25" x14ac:dyDescent="0.15">
      <c r="F118" s="26" t="s">
        <v>338</v>
      </c>
      <c r="G118" s="24" t="s">
        <v>504</v>
      </c>
    </row>
    <row r="119" spans="6:7" ht="14.25" x14ac:dyDescent="0.15">
      <c r="F119" s="26" t="s">
        <v>339</v>
      </c>
      <c r="G119" s="24" t="s">
        <v>505</v>
      </c>
    </row>
    <row r="120" spans="6:7" ht="14.25" x14ac:dyDescent="0.15">
      <c r="F120" s="26" t="s">
        <v>340</v>
      </c>
      <c r="G120" s="24" t="s">
        <v>152</v>
      </c>
    </row>
    <row r="121" spans="6:7" ht="14.25" x14ac:dyDescent="0.15">
      <c r="F121" s="26" t="s">
        <v>341</v>
      </c>
      <c r="G121" s="24" t="s">
        <v>506</v>
      </c>
    </row>
    <row r="122" spans="6:7" ht="14.25" x14ac:dyDescent="0.15">
      <c r="F122" s="26" t="s">
        <v>342</v>
      </c>
      <c r="G122" s="24" t="s">
        <v>507</v>
      </c>
    </row>
    <row r="123" spans="6:7" ht="14.25" x14ac:dyDescent="0.15">
      <c r="F123" s="26" t="s">
        <v>343</v>
      </c>
      <c r="G123" s="24" t="s">
        <v>508</v>
      </c>
    </row>
    <row r="124" spans="6:7" ht="14.25" x14ac:dyDescent="0.15">
      <c r="F124" s="26" t="s">
        <v>344</v>
      </c>
      <c r="G124" s="24" t="s">
        <v>164</v>
      </c>
    </row>
    <row r="125" spans="6:7" ht="14.25" x14ac:dyDescent="0.15">
      <c r="F125" s="26" t="s">
        <v>345</v>
      </c>
      <c r="G125" s="24" t="s">
        <v>165</v>
      </c>
    </row>
    <row r="126" spans="6:7" ht="14.25" x14ac:dyDescent="0.15">
      <c r="F126" s="26" t="s">
        <v>346</v>
      </c>
      <c r="G126" s="24" t="s">
        <v>509</v>
      </c>
    </row>
    <row r="127" spans="6:7" ht="14.25" x14ac:dyDescent="0.15">
      <c r="F127" s="26" t="s">
        <v>347</v>
      </c>
      <c r="G127" s="24" t="s">
        <v>510</v>
      </c>
    </row>
    <row r="128" spans="6:7" ht="14.25" x14ac:dyDescent="0.15">
      <c r="F128" s="26" t="s">
        <v>348</v>
      </c>
      <c r="G128" s="24" t="s">
        <v>511</v>
      </c>
    </row>
    <row r="129" spans="6:7" ht="14.25" x14ac:dyDescent="0.15">
      <c r="F129" s="26" t="s">
        <v>349</v>
      </c>
      <c r="G129" s="24" t="s">
        <v>150</v>
      </c>
    </row>
    <row r="130" spans="6:7" ht="14.25" x14ac:dyDescent="0.15">
      <c r="F130" s="26" t="s">
        <v>350</v>
      </c>
      <c r="G130" s="24" t="s">
        <v>512</v>
      </c>
    </row>
    <row r="131" spans="6:7" ht="14.25" x14ac:dyDescent="0.15">
      <c r="F131" s="26" t="s">
        <v>351</v>
      </c>
      <c r="G131" s="24" t="s">
        <v>166</v>
      </c>
    </row>
    <row r="132" spans="6:7" ht="14.25" x14ac:dyDescent="0.15">
      <c r="F132" s="26" t="s">
        <v>352</v>
      </c>
      <c r="G132" s="24" t="s">
        <v>513</v>
      </c>
    </row>
    <row r="133" spans="6:7" ht="14.25" x14ac:dyDescent="0.15">
      <c r="F133" s="26" t="s">
        <v>353</v>
      </c>
      <c r="G133" s="24" t="s">
        <v>514</v>
      </c>
    </row>
    <row r="134" spans="6:7" ht="14.25" x14ac:dyDescent="0.15">
      <c r="F134" s="26" t="s">
        <v>354</v>
      </c>
      <c r="G134" s="24" t="s">
        <v>515</v>
      </c>
    </row>
    <row r="135" spans="6:7" ht="14.25" x14ac:dyDescent="0.15">
      <c r="F135" s="26" t="s">
        <v>355</v>
      </c>
      <c r="G135" s="24" t="s">
        <v>516</v>
      </c>
    </row>
    <row r="136" spans="6:7" ht="14.25" x14ac:dyDescent="0.15">
      <c r="F136" s="26" t="s">
        <v>356</v>
      </c>
      <c r="G136" s="24" t="s">
        <v>517</v>
      </c>
    </row>
    <row r="137" spans="6:7" ht="14.25" x14ac:dyDescent="0.15">
      <c r="F137" s="26" t="s">
        <v>357</v>
      </c>
      <c r="G137" s="24" t="s">
        <v>518</v>
      </c>
    </row>
    <row r="138" spans="6:7" ht="14.25" x14ac:dyDescent="0.15">
      <c r="F138" s="26" t="s">
        <v>358</v>
      </c>
      <c r="G138" s="24" t="s">
        <v>519</v>
      </c>
    </row>
    <row r="139" spans="6:7" ht="14.25" x14ac:dyDescent="0.15">
      <c r="F139" s="26" t="s">
        <v>359</v>
      </c>
      <c r="G139" s="24" t="s">
        <v>520</v>
      </c>
    </row>
    <row r="140" spans="6:7" ht="14.25" x14ac:dyDescent="0.15">
      <c r="F140" s="26" t="s">
        <v>360</v>
      </c>
      <c r="G140" s="24" t="s">
        <v>521</v>
      </c>
    </row>
    <row r="141" spans="6:7" ht="14.25" x14ac:dyDescent="0.15">
      <c r="F141" s="26" t="s">
        <v>361</v>
      </c>
      <c r="G141" s="24" t="s">
        <v>522</v>
      </c>
    </row>
    <row r="142" spans="6:7" ht="14.25" x14ac:dyDescent="0.15">
      <c r="F142" s="26" t="s">
        <v>362</v>
      </c>
      <c r="G142" s="24" t="s">
        <v>523</v>
      </c>
    </row>
    <row r="143" spans="6:7" ht="14.25" x14ac:dyDescent="0.15">
      <c r="F143" s="26" t="s">
        <v>363</v>
      </c>
      <c r="G143" s="24" t="s">
        <v>524</v>
      </c>
    </row>
    <row r="144" spans="6:7" ht="14.25" x14ac:dyDescent="0.15">
      <c r="F144" s="26" t="s">
        <v>364</v>
      </c>
      <c r="G144" s="24" t="s">
        <v>525</v>
      </c>
    </row>
    <row r="145" spans="6:7" ht="14.25" x14ac:dyDescent="0.15">
      <c r="F145" s="26" t="s">
        <v>365</v>
      </c>
      <c r="G145" s="24" t="s">
        <v>173</v>
      </c>
    </row>
    <row r="146" spans="6:7" ht="14.25" x14ac:dyDescent="0.15">
      <c r="F146" s="26" t="s">
        <v>366</v>
      </c>
      <c r="G146" s="24" t="s">
        <v>526</v>
      </c>
    </row>
    <row r="147" spans="6:7" ht="14.25" x14ac:dyDescent="0.15">
      <c r="F147" s="26" t="s">
        <v>367</v>
      </c>
      <c r="G147" s="24" t="s">
        <v>167</v>
      </c>
    </row>
    <row r="148" spans="6:7" ht="14.25" x14ac:dyDescent="0.15">
      <c r="F148" s="26" t="s">
        <v>368</v>
      </c>
      <c r="G148" s="24" t="s">
        <v>174</v>
      </c>
    </row>
    <row r="149" spans="6:7" ht="14.25" x14ac:dyDescent="0.15">
      <c r="F149" s="26" t="s">
        <v>369</v>
      </c>
      <c r="G149" s="24" t="s">
        <v>527</v>
      </c>
    </row>
    <row r="150" spans="6:7" ht="27" x14ac:dyDescent="0.15">
      <c r="F150" s="26" t="s">
        <v>370</v>
      </c>
      <c r="G150" s="24" t="s">
        <v>175</v>
      </c>
    </row>
    <row r="151" spans="6:7" ht="14.25" x14ac:dyDescent="0.15">
      <c r="F151" s="26" t="s">
        <v>371</v>
      </c>
      <c r="G151" s="24" t="s">
        <v>528</v>
      </c>
    </row>
    <row r="152" spans="6:7" ht="14.25" x14ac:dyDescent="0.15">
      <c r="F152" s="26" t="s">
        <v>372</v>
      </c>
      <c r="G152" s="24" t="s">
        <v>168</v>
      </c>
    </row>
    <row r="153" spans="6:7" ht="14.25" x14ac:dyDescent="0.15">
      <c r="F153" s="26" t="s">
        <v>373</v>
      </c>
      <c r="G153" s="24" t="s">
        <v>141</v>
      </c>
    </row>
    <row r="154" spans="6:7" ht="14.25" x14ac:dyDescent="0.15">
      <c r="F154" s="26" t="s">
        <v>374</v>
      </c>
      <c r="G154" s="24" t="s">
        <v>529</v>
      </c>
    </row>
    <row r="155" spans="6:7" ht="14.25" x14ac:dyDescent="0.15">
      <c r="F155" s="26" t="s">
        <v>375</v>
      </c>
      <c r="G155" s="24" t="s">
        <v>530</v>
      </c>
    </row>
    <row r="156" spans="6:7" ht="14.25" x14ac:dyDescent="0.15">
      <c r="F156" s="26" t="s">
        <v>376</v>
      </c>
      <c r="G156" s="24" t="s">
        <v>531</v>
      </c>
    </row>
    <row r="157" spans="6:7" ht="14.25" x14ac:dyDescent="0.15">
      <c r="F157" s="26" t="s">
        <v>377</v>
      </c>
      <c r="G157" s="24" t="s">
        <v>169</v>
      </c>
    </row>
    <row r="158" spans="6:7" ht="14.25" x14ac:dyDescent="0.15">
      <c r="F158" s="26" t="s">
        <v>378</v>
      </c>
      <c r="G158" s="24" t="s">
        <v>532</v>
      </c>
    </row>
    <row r="159" spans="6:7" ht="14.25" x14ac:dyDescent="0.15">
      <c r="F159" s="26" t="s">
        <v>379</v>
      </c>
      <c r="G159" s="24" t="s">
        <v>533</v>
      </c>
    </row>
    <row r="160" spans="6:7" ht="14.25" x14ac:dyDescent="0.15">
      <c r="F160" s="26" t="s">
        <v>380</v>
      </c>
      <c r="G160" s="24" t="s">
        <v>534</v>
      </c>
    </row>
    <row r="161" spans="6:7" ht="14.25" x14ac:dyDescent="0.15">
      <c r="F161" s="26" t="s">
        <v>381</v>
      </c>
      <c r="G161" s="24" t="s">
        <v>535</v>
      </c>
    </row>
    <row r="162" spans="6:7" ht="14.25" x14ac:dyDescent="0.15">
      <c r="F162" s="26" t="s">
        <v>382</v>
      </c>
      <c r="G162" s="24" t="s">
        <v>176</v>
      </c>
    </row>
    <row r="163" spans="6:7" ht="14.25" x14ac:dyDescent="0.15">
      <c r="F163" s="26" t="s">
        <v>383</v>
      </c>
      <c r="G163" s="24" t="s">
        <v>177</v>
      </c>
    </row>
    <row r="164" spans="6:7" ht="14.25" x14ac:dyDescent="0.15">
      <c r="F164" s="26" t="s">
        <v>384</v>
      </c>
      <c r="G164" s="24" t="s">
        <v>536</v>
      </c>
    </row>
    <row r="165" spans="6:7" ht="14.25" x14ac:dyDescent="0.15">
      <c r="F165" s="26" t="s">
        <v>385</v>
      </c>
      <c r="G165" s="24" t="s">
        <v>537</v>
      </c>
    </row>
    <row r="166" spans="6:7" ht="14.25" x14ac:dyDescent="0.15">
      <c r="F166" s="26" t="s">
        <v>386</v>
      </c>
      <c r="G166" s="24" t="s">
        <v>178</v>
      </c>
    </row>
    <row r="167" spans="6:7" ht="14.25" x14ac:dyDescent="0.15">
      <c r="F167" s="26" t="s">
        <v>387</v>
      </c>
      <c r="G167" s="24" t="s">
        <v>538</v>
      </c>
    </row>
    <row r="168" spans="6:7" ht="14.25" x14ac:dyDescent="0.15">
      <c r="F168" s="26" t="s">
        <v>388</v>
      </c>
      <c r="G168" s="24" t="s">
        <v>180</v>
      </c>
    </row>
    <row r="169" spans="6:7" ht="14.25" x14ac:dyDescent="0.15">
      <c r="F169" s="26" t="s">
        <v>389</v>
      </c>
      <c r="G169" s="24" t="s">
        <v>170</v>
      </c>
    </row>
    <row r="170" spans="6:7" ht="14.25" x14ac:dyDescent="0.15">
      <c r="F170" s="26" t="s">
        <v>390</v>
      </c>
      <c r="G170" s="24" t="s">
        <v>539</v>
      </c>
    </row>
    <row r="171" spans="6:7" ht="14.25" x14ac:dyDescent="0.15">
      <c r="F171" s="26" t="s">
        <v>391</v>
      </c>
      <c r="G171" s="24" t="s">
        <v>540</v>
      </c>
    </row>
    <row r="172" spans="6:7" ht="14.25" x14ac:dyDescent="0.15">
      <c r="F172" s="26" t="s">
        <v>392</v>
      </c>
      <c r="G172" s="24" t="s">
        <v>541</v>
      </c>
    </row>
    <row r="173" spans="6:7" ht="14.25" x14ac:dyDescent="0.15">
      <c r="F173" s="26" t="s">
        <v>393</v>
      </c>
      <c r="G173" s="24" t="s">
        <v>542</v>
      </c>
    </row>
    <row r="174" spans="6:7" ht="14.25" x14ac:dyDescent="0.15">
      <c r="F174" s="27" t="s">
        <v>543</v>
      </c>
      <c r="G174" s="24" t="s">
        <v>394</v>
      </c>
    </row>
    <row r="175" spans="6:7" ht="14.25" x14ac:dyDescent="0.15">
      <c r="F175" s="26" t="s">
        <v>395</v>
      </c>
      <c r="G175" s="24" t="s">
        <v>544</v>
      </c>
    </row>
    <row r="176" spans="6:7" ht="14.25" x14ac:dyDescent="0.15">
      <c r="F176" s="26" t="s">
        <v>396</v>
      </c>
      <c r="G176" s="24" t="s">
        <v>545</v>
      </c>
    </row>
    <row r="177" spans="6:7" ht="14.25" x14ac:dyDescent="0.15">
      <c r="F177" s="26" t="s">
        <v>397</v>
      </c>
      <c r="G177" s="26" t="s">
        <v>398</v>
      </c>
    </row>
    <row r="178" spans="6:7" ht="14.25" x14ac:dyDescent="0.15">
      <c r="F178" s="26" t="s">
        <v>399</v>
      </c>
      <c r="G178" s="24" t="s">
        <v>546</v>
      </c>
    </row>
    <row r="179" spans="6:7" ht="14.25" x14ac:dyDescent="0.15">
      <c r="F179" s="26" t="s">
        <v>400</v>
      </c>
      <c r="G179" s="24" t="s">
        <v>172</v>
      </c>
    </row>
    <row r="180" spans="6:7" ht="14.25" x14ac:dyDescent="0.15">
      <c r="F180" s="26" t="s">
        <v>401</v>
      </c>
      <c r="G180" s="24" t="s">
        <v>547</v>
      </c>
    </row>
    <row r="181" spans="6:7" ht="14.25" x14ac:dyDescent="0.15">
      <c r="F181" s="26" t="s">
        <v>402</v>
      </c>
      <c r="G181" s="24" t="s">
        <v>548</v>
      </c>
    </row>
    <row r="182" spans="6:7" ht="14.25" x14ac:dyDescent="0.15">
      <c r="F182" s="26" t="s">
        <v>403</v>
      </c>
      <c r="G182" s="24" t="s">
        <v>549</v>
      </c>
    </row>
    <row r="183" spans="6:7" ht="14.25" x14ac:dyDescent="0.15">
      <c r="F183" s="26" t="s">
        <v>404</v>
      </c>
      <c r="G183" s="24" t="s">
        <v>550</v>
      </c>
    </row>
    <row r="184" spans="6:7" ht="14.25" x14ac:dyDescent="0.15">
      <c r="F184" s="26" t="s">
        <v>405</v>
      </c>
      <c r="G184" s="24" t="s">
        <v>181</v>
      </c>
    </row>
    <row r="185" spans="6:7" ht="14.25" x14ac:dyDescent="0.15">
      <c r="F185" s="26" t="s">
        <v>406</v>
      </c>
      <c r="G185" s="24" t="s">
        <v>551</v>
      </c>
    </row>
    <row r="186" spans="6:7" ht="14.25" x14ac:dyDescent="0.15">
      <c r="F186" s="26" t="s">
        <v>407</v>
      </c>
      <c r="G186" s="24" t="s">
        <v>552</v>
      </c>
    </row>
    <row r="187" spans="6:7" ht="14.25" x14ac:dyDescent="0.15">
      <c r="F187" s="26" t="s">
        <v>408</v>
      </c>
      <c r="G187" s="24" t="s">
        <v>182</v>
      </c>
    </row>
    <row r="188" spans="6:7" ht="14.25" x14ac:dyDescent="0.15">
      <c r="F188" s="26" t="s">
        <v>409</v>
      </c>
      <c r="G188" s="24" t="s">
        <v>183</v>
      </c>
    </row>
    <row r="189" spans="6:7" ht="14.25" x14ac:dyDescent="0.15">
      <c r="F189" s="26" t="s">
        <v>410</v>
      </c>
      <c r="G189" s="24" t="s">
        <v>553</v>
      </c>
    </row>
    <row r="190" spans="6:7" ht="14.25" x14ac:dyDescent="0.15">
      <c r="F190" s="26" t="s">
        <v>411</v>
      </c>
      <c r="G190" s="24" t="s">
        <v>184</v>
      </c>
    </row>
    <row r="191" spans="6:7" ht="14.25" x14ac:dyDescent="0.15">
      <c r="F191" s="26" t="s">
        <v>412</v>
      </c>
      <c r="G191" s="24" t="s">
        <v>554</v>
      </c>
    </row>
    <row r="192" spans="6:7" ht="14.25" x14ac:dyDescent="0.15">
      <c r="F192" s="26" t="s">
        <v>413</v>
      </c>
      <c r="G192" s="24" t="s">
        <v>555</v>
      </c>
    </row>
    <row r="193" spans="6:7" ht="14.25" x14ac:dyDescent="0.15">
      <c r="F193" s="26" t="s">
        <v>414</v>
      </c>
      <c r="G193" s="24" t="s">
        <v>556</v>
      </c>
    </row>
    <row r="194" spans="6:7" ht="14.25" x14ac:dyDescent="0.15">
      <c r="F194" s="26" t="s">
        <v>415</v>
      </c>
      <c r="G194" s="24" t="s">
        <v>557</v>
      </c>
    </row>
    <row r="195" spans="6:7" ht="14.25" x14ac:dyDescent="0.15">
      <c r="F195" s="26" t="s">
        <v>416</v>
      </c>
      <c r="G195" s="24" t="s">
        <v>558</v>
      </c>
    </row>
    <row r="196" spans="6:7" ht="14.25" x14ac:dyDescent="0.15">
      <c r="F196" s="26" t="s">
        <v>417</v>
      </c>
      <c r="G196" s="24" t="s">
        <v>559</v>
      </c>
    </row>
    <row r="197" spans="6:7" ht="14.25" x14ac:dyDescent="0.15">
      <c r="F197" s="26" t="s">
        <v>418</v>
      </c>
      <c r="G197" s="24" t="s">
        <v>560</v>
      </c>
    </row>
  </sheetData>
  <phoneticPr fontId="1"/>
  <pageMargins left="0.23622047244094491" right="0.23622047244094491" top="0.74803149606299213" bottom="0.74803149606299213" header="0.31496062992125984" footer="0.31496062992125984"/>
  <pageSetup paperSize="8" scale="39" fitToWidth="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Application</vt:lpstr>
      <vt:lpstr>大学作業用</vt:lpstr>
      <vt:lpstr>リスト</vt:lpstr>
      <vt:lpstr>Application!Print_Area</vt:lpstr>
      <vt:lpstr>リスト!Print_Area</vt:lpstr>
      <vt:lpstr>yesno</vt:lpstr>
      <vt:lpstr>英語協定校</vt:lpstr>
      <vt:lpstr>英語能力</vt:lpstr>
      <vt:lpstr>学年</vt:lpstr>
      <vt:lpstr>学歴</vt:lpstr>
      <vt:lpstr>協定校</vt:lpstr>
      <vt:lpstr>協定校リスト</vt:lpstr>
      <vt:lpstr>月</vt:lpstr>
      <vt:lpstr>国籍</vt:lpstr>
      <vt:lpstr>資格</vt:lpstr>
      <vt:lpstr>身分</vt:lpstr>
      <vt:lpstr>日本語能力</vt:lpstr>
      <vt:lpstr>年</vt:lpstr>
      <vt:lpstr>留学期間</vt:lpstr>
    </vt:vector>
  </TitlesOfParts>
  <Company>The University of Tokyo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University of Tokyo</dc:creator>
  <cp:lastModifiedBy>柴崎　亜弥</cp:lastModifiedBy>
  <cp:lastPrinted>2020-12-15T06:32:37Z</cp:lastPrinted>
  <dcterms:created xsi:type="dcterms:W3CDTF">2016-06-16T02:08:17Z</dcterms:created>
  <dcterms:modified xsi:type="dcterms:W3CDTF">2020-12-15T08:44:50Z</dcterms:modified>
</cp:coreProperties>
</file>